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iba-shidosya\solo\R4-25th\"/>
    </mc:Choice>
  </mc:AlternateContent>
  <xr:revisionPtr revIDLastSave="0" documentId="13_ncr:1_{4AA3C5E1-761D-4C76-B772-907D69A1FA9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記入シート" sheetId="4" r:id="rId1"/>
    <sheet name="参加申込書" sheetId="1" r:id="rId2"/>
    <sheet name="データ" sheetId="3" state="hidden" r:id="rId3"/>
  </sheets>
  <definedNames>
    <definedName name="_xlnm.Print_Area" localSheetId="2">データ!$A$1:$R$9</definedName>
    <definedName name="_xlnm.Print_Area" localSheetId="0">記入シート!$A$1:$R$32</definedName>
    <definedName name="_xlnm.Print_Area" localSheetId="1">参加申込書!$A$1:$O$43</definedName>
    <definedName name="楽器名" localSheetId="2">#REF!</definedName>
    <definedName name="楽器名" localSheetId="0">#REF!</definedName>
    <definedName name="楽器名">#REF!</definedName>
  </definedNames>
  <calcPr calcId="191029"/>
</workbook>
</file>

<file path=xl/calcChain.xml><?xml version="1.0" encoding="utf-8"?>
<calcChain xmlns="http://schemas.openxmlformats.org/spreadsheetml/2006/main">
  <c r="O2" i="3" l="1"/>
  <c r="D37" i="1" s="1"/>
  <c r="P2" i="3"/>
  <c r="R2" i="3"/>
  <c r="E42" i="1" s="1"/>
  <c r="N2" i="3"/>
  <c r="D38" i="1"/>
  <c r="N4" i="3"/>
  <c r="N5" i="3"/>
  <c r="N6" i="3"/>
  <c r="N7" i="3"/>
  <c r="N8" i="3"/>
  <c r="N9" i="3"/>
  <c r="N3" i="3"/>
  <c r="I29" i="1"/>
  <c r="D26" i="1"/>
  <c r="B4" i="3"/>
  <c r="G4" i="3" s="1"/>
  <c r="C4" i="3"/>
  <c r="E4" i="3"/>
  <c r="F4" i="3"/>
  <c r="Q4" i="3" s="1"/>
  <c r="H4" i="3"/>
  <c r="I4" i="3"/>
  <c r="J4" i="3"/>
  <c r="K4" i="3"/>
  <c r="L4" i="3"/>
  <c r="M4" i="3"/>
  <c r="O4" i="3"/>
  <c r="P4" i="3"/>
  <c r="R4" i="3" s="1"/>
  <c r="B5" i="3"/>
  <c r="G5" i="3" s="1"/>
  <c r="C5" i="3"/>
  <c r="E5" i="3"/>
  <c r="F5" i="3"/>
  <c r="H5" i="3"/>
  <c r="I5" i="3"/>
  <c r="J5" i="3"/>
  <c r="K5" i="3"/>
  <c r="L5" i="3"/>
  <c r="M5" i="3"/>
  <c r="O5" i="3"/>
  <c r="P5" i="3"/>
  <c r="Q5" i="3"/>
  <c r="R5" i="3"/>
  <c r="B6" i="3"/>
  <c r="C6" i="3"/>
  <c r="E6" i="3"/>
  <c r="F6" i="3"/>
  <c r="G6" i="3"/>
  <c r="H6" i="3"/>
  <c r="I6" i="3"/>
  <c r="J6" i="3"/>
  <c r="K6" i="3"/>
  <c r="L6" i="3"/>
  <c r="M6" i="3"/>
  <c r="O6" i="3"/>
  <c r="P6" i="3"/>
  <c r="R6" i="3" s="1"/>
  <c r="Q6" i="3"/>
  <c r="B7" i="3"/>
  <c r="C7" i="3"/>
  <c r="D7" i="3"/>
  <c r="E7" i="3"/>
  <c r="F7" i="3"/>
  <c r="Q7" i="3" s="1"/>
  <c r="G7" i="3"/>
  <c r="H7" i="3"/>
  <c r="I7" i="3"/>
  <c r="J7" i="3"/>
  <c r="K7" i="3"/>
  <c r="L7" i="3"/>
  <c r="M7" i="3"/>
  <c r="O7" i="3"/>
  <c r="P7" i="3"/>
  <c r="R7" i="3" s="1"/>
  <c r="B8" i="3"/>
  <c r="C8" i="3"/>
  <c r="E8" i="3"/>
  <c r="F8" i="3"/>
  <c r="Q8" i="3" s="1"/>
  <c r="G8" i="3"/>
  <c r="H8" i="3"/>
  <c r="I8" i="3"/>
  <c r="J8" i="3"/>
  <c r="K8" i="3"/>
  <c r="L8" i="3"/>
  <c r="M8" i="3"/>
  <c r="O8" i="3"/>
  <c r="P8" i="3"/>
  <c r="R8" i="3"/>
  <c r="B9" i="3"/>
  <c r="G9" i="3" s="1"/>
  <c r="C9" i="3"/>
  <c r="E9" i="3"/>
  <c r="F9" i="3"/>
  <c r="Q9" i="3" s="1"/>
  <c r="H9" i="3"/>
  <c r="I9" i="3"/>
  <c r="J9" i="3"/>
  <c r="K9" i="3"/>
  <c r="L9" i="3"/>
  <c r="M9" i="3"/>
  <c r="O9" i="3"/>
  <c r="P9" i="3"/>
  <c r="R9" i="3"/>
  <c r="I3" i="3"/>
  <c r="J3" i="3"/>
  <c r="K3" i="3"/>
  <c r="L3" i="3"/>
  <c r="M3" i="3"/>
  <c r="O3" i="3"/>
  <c r="P3" i="3"/>
  <c r="H3" i="3"/>
  <c r="G3" i="3"/>
  <c r="F3" i="3"/>
  <c r="Q3" i="3" s="1"/>
  <c r="C3" i="3"/>
  <c r="E3" i="3"/>
  <c r="B3" i="3"/>
  <c r="I2" i="3"/>
  <c r="D28" i="1" s="1"/>
  <c r="J2" i="3"/>
  <c r="K2" i="3"/>
  <c r="D33" i="1" s="1"/>
  <c r="L2" i="3"/>
  <c r="D34" i="1" s="1"/>
  <c r="M2" i="3"/>
  <c r="D35" i="1" s="1"/>
  <c r="H2" i="3"/>
  <c r="D29" i="1" s="1"/>
  <c r="G2" i="3"/>
  <c r="F2" i="3"/>
  <c r="Q2" i="3" s="1"/>
  <c r="D31" i="1" s="1"/>
  <c r="E2" i="3"/>
  <c r="G26" i="1" s="1"/>
  <c r="D2" i="3"/>
  <c r="C2" i="3"/>
  <c r="D23" i="1" s="1"/>
  <c r="B2" i="3"/>
  <c r="D24" i="1" s="1"/>
  <c r="N5" i="1"/>
  <c r="G14" i="1"/>
  <c r="G13" i="1"/>
  <c r="G12" i="1"/>
  <c r="G11" i="1"/>
  <c r="G10" i="1"/>
  <c r="G9" i="1"/>
  <c r="G8" i="1"/>
  <c r="F30" i="4"/>
  <c r="D9" i="3" s="1"/>
  <c r="F29" i="4"/>
  <c r="D8" i="3" s="1"/>
  <c r="F28" i="4"/>
  <c r="F27" i="4"/>
  <c r="D6" i="3" s="1"/>
  <c r="F26" i="4"/>
  <c r="D5" i="3" s="1"/>
  <c r="F25" i="4"/>
  <c r="D4" i="3" s="1"/>
  <c r="F24" i="4"/>
  <c r="D3" i="3" s="1"/>
  <c r="F23" i="4"/>
  <c r="L10" i="4"/>
  <c r="R3" i="3"/>
</calcChain>
</file>

<file path=xl/sharedStrings.xml><?xml version="1.0" encoding="utf-8"?>
<sst xmlns="http://schemas.openxmlformats.org/spreadsheetml/2006/main" count="252" uniqueCount="191">
  <si>
    <t>ふりがな</t>
    <phoneticPr fontId="1"/>
  </si>
  <si>
    <t>〒（</t>
    <phoneticPr fontId="1"/>
  </si>
  <si>
    <t>）</t>
    <phoneticPr fontId="1"/>
  </si>
  <si>
    <t>）</t>
    <phoneticPr fontId="1"/>
  </si>
  <si>
    <t>演奏曲名</t>
    <rPh sb="0" eb="2">
      <t>エンソウ</t>
    </rPh>
    <rPh sb="2" eb="4">
      <t>キョクメイ</t>
    </rPh>
    <phoneticPr fontId="1"/>
  </si>
  <si>
    <t>（作曲者</t>
    <rPh sb="1" eb="4">
      <t>サッキョクシャ</t>
    </rPh>
    <phoneticPr fontId="1"/>
  </si>
  <si>
    <t>（編曲者</t>
    <rPh sb="1" eb="4">
      <t>ヘンキョクシャ</t>
    </rPh>
    <phoneticPr fontId="1"/>
  </si>
  <si>
    <t>☆　外国語はカタカナ文字で記入する</t>
    <rPh sb="2" eb="5">
      <t>ガイコクゴ</t>
    </rPh>
    <rPh sb="10" eb="12">
      <t>モジ</t>
    </rPh>
    <rPh sb="13" eb="15">
      <t>キニュウ</t>
    </rPh>
    <phoneticPr fontId="1"/>
  </si>
  <si>
    <t>ＴＥＬ　(</t>
    <phoneticPr fontId="1"/>
  </si>
  <si>
    <t>ピアニスト等氏名</t>
    <rPh sb="5" eb="6">
      <t>トウ</t>
    </rPh>
    <rPh sb="6" eb="8">
      <t>シメイ</t>
    </rPh>
    <phoneticPr fontId="1"/>
  </si>
  <si>
    <t>[ 様式Ⅰ]</t>
    <rPh sb="2" eb="4">
      <t>ヨウシキ</t>
    </rPh>
    <phoneticPr fontId="1"/>
  </si>
  <si>
    <t>第２５回　ソロコンテストいばらき参加申込書</t>
    <rPh sb="0" eb="1">
      <t>ダイ</t>
    </rPh>
    <rPh sb="3" eb="4">
      <t>カイ</t>
    </rPh>
    <rPh sb="16" eb="18">
      <t>サンカ</t>
    </rPh>
    <rPh sb="18" eb="21">
      <t>モウシコミショ</t>
    </rPh>
    <phoneticPr fontId="1"/>
  </si>
  <si>
    <t>茨城県吹奏楽指導者協会会長　梶原征剛　様</t>
    <rPh sb="0" eb="3">
      <t>イバラキケン</t>
    </rPh>
    <rPh sb="3" eb="11">
      <t>スイソウガクシドウシャキョウカイ</t>
    </rPh>
    <rPh sb="11" eb="13">
      <t>カイチョウ</t>
    </rPh>
    <rPh sb="14" eb="16">
      <t>カジワラ</t>
    </rPh>
    <rPh sb="16" eb="18">
      <t>セイゴウ</t>
    </rPh>
    <rPh sb="19" eb="20">
      <t>サマ</t>
    </rPh>
    <phoneticPr fontId="1"/>
  </si>
  <si>
    <t>学校名</t>
    <rPh sb="0" eb="3">
      <t>ガッコウメイ</t>
    </rPh>
    <phoneticPr fontId="1"/>
  </si>
  <si>
    <t>学校長名</t>
    <rPh sb="0" eb="4">
      <t>ガッコウチョウメイ</t>
    </rPh>
    <phoneticPr fontId="1"/>
  </si>
  <si>
    <t>職印</t>
    <rPh sb="0" eb="2">
      <t>ショクイン</t>
    </rPh>
    <phoneticPr fontId="1"/>
  </si>
  <si>
    <t>学校住所</t>
    <rPh sb="0" eb="4">
      <t>ガッコウジュウショ</t>
    </rPh>
    <phoneticPr fontId="1"/>
  </si>
  <si>
    <t>学校電話番号</t>
    <rPh sb="0" eb="6">
      <t>ガッコウデンワバンゴウ</t>
    </rPh>
    <phoneticPr fontId="1"/>
  </si>
  <si>
    <t>引率・責任者</t>
    <rPh sb="0" eb="2">
      <t>インソツ</t>
    </rPh>
    <rPh sb="3" eb="6">
      <t>セキニンシャ</t>
    </rPh>
    <phoneticPr fontId="1"/>
  </si>
  <si>
    <t>携帯番号</t>
    <rPh sb="0" eb="4">
      <t>ケイタイバンゴウ</t>
    </rPh>
    <phoneticPr fontId="1"/>
  </si>
  <si>
    <t>下記の者，第２５回ソロコンテストいばらきに参加申込をします</t>
    <rPh sb="0" eb="2">
      <t>カキ</t>
    </rPh>
    <rPh sb="3" eb="4">
      <t>モノ</t>
    </rPh>
    <rPh sb="5" eb="6">
      <t>ダイ</t>
    </rPh>
    <rPh sb="8" eb="9">
      <t>カイ</t>
    </rPh>
    <rPh sb="21" eb="25">
      <t>サンカモウシコミ</t>
    </rPh>
    <phoneticPr fontId="1"/>
  </si>
  <si>
    <t>記</t>
    <rPh sb="0" eb="1">
      <t>キ</t>
    </rPh>
    <phoneticPr fontId="1"/>
  </si>
  <si>
    <t>郵便番号　</t>
    <rPh sb="0" eb="4">
      <t>ユウビンバンゴウ</t>
    </rPh>
    <phoneticPr fontId="1"/>
  </si>
  <si>
    <t>）</t>
    <phoneticPr fontId="1"/>
  </si>
  <si>
    <t>部門・学年</t>
    <rPh sb="0" eb="2">
      <t>ブモン</t>
    </rPh>
    <rPh sb="3" eb="5">
      <t>ガクネン</t>
    </rPh>
    <phoneticPr fontId="1"/>
  </si>
  <si>
    <t>小学生の部</t>
    <rPh sb="0" eb="3">
      <t>ショウガクセイ</t>
    </rPh>
    <rPh sb="4" eb="5">
      <t>ブ</t>
    </rPh>
    <phoneticPr fontId="1"/>
  </si>
  <si>
    <t>中学生の部</t>
    <rPh sb="0" eb="3">
      <t>チュウガクセイ</t>
    </rPh>
    <rPh sb="4" eb="5">
      <t>ブ</t>
    </rPh>
    <phoneticPr fontId="1"/>
  </si>
  <si>
    <t>高校生の部</t>
    <rPh sb="0" eb="3">
      <t>コウコウセイ</t>
    </rPh>
    <rPh sb="4" eb="5">
      <t>ブ</t>
    </rPh>
    <phoneticPr fontId="1"/>
  </si>
  <si>
    <t>参加者住所</t>
    <rPh sb="0" eb="5">
      <t>サンカシャジュウショ</t>
    </rPh>
    <phoneticPr fontId="1"/>
  </si>
  <si>
    <t>参加者氏名</t>
    <rPh sb="0" eb="3">
      <t>サンカシャ</t>
    </rPh>
    <rPh sb="3" eb="5">
      <t>シメイ</t>
    </rPh>
    <phoneticPr fontId="1"/>
  </si>
  <si>
    <t>第</t>
    <rPh sb="0" eb="1">
      <t>ダイ</t>
    </rPh>
    <phoneticPr fontId="1"/>
  </si>
  <si>
    <t>Drum</t>
    <phoneticPr fontId="1"/>
  </si>
  <si>
    <t>その他</t>
    <rPh sb="2" eb="3">
      <t>タ</t>
    </rPh>
    <phoneticPr fontId="1"/>
  </si>
  <si>
    <t>ピッコロ</t>
    <phoneticPr fontId="1"/>
  </si>
  <si>
    <t>フルート</t>
    <phoneticPr fontId="1"/>
  </si>
  <si>
    <t>オーボエ</t>
    <phoneticPr fontId="1"/>
  </si>
  <si>
    <t>ファゴット</t>
    <phoneticPr fontId="1"/>
  </si>
  <si>
    <t>クラリネット</t>
    <phoneticPr fontId="1"/>
  </si>
  <si>
    <t>アルトクラリネット</t>
    <phoneticPr fontId="1"/>
  </si>
  <si>
    <t>バスクラリネット</t>
    <phoneticPr fontId="1"/>
  </si>
  <si>
    <t>ソプラノサックス</t>
    <phoneticPr fontId="1"/>
  </si>
  <si>
    <t>アルトサックス</t>
    <phoneticPr fontId="1"/>
  </si>
  <si>
    <t>テナーサックス</t>
    <phoneticPr fontId="1"/>
  </si>
  <si>
    <t>バリトンサックス</t>
    <phoneticPr fontId="1"/>
  </si>
  <si>
    <t>トランペット</t>
    <phoneticPr fontId="1"/>
  </si>
  <si>
    <t>コルネット</t>
    <phoneticPr fontId="1"/>
  </si>
  <si>
    <t>ホルン</t>
    <phoneticPr fontId="1"/>
  </si>
  <si>
    <t>トロンボーン</t>
    <phoneticPr fontId="1"/>
  </si>
  <si>
    <t>バストロンボーン</t>
    <phoneticPr fontId="1"/>
  </si>
  <si>
    <t>ストリングベース</t>
    <phoneticPr fontId="1"/>
  </si>
  <si>
    <t>ドラム</t>
    <phoneticPr fontId="1"/>
  </si>
  <si>
    <t>マリンバ</t>
    <phoneticPr fontId="1"/>
  </si>
  <si>
    <t>シロフォン</t>
    <phoneticPr fontId="1"/>
  </si>
  <si>
    <t>パーカッション</t>
    <phoneticPr fontId="1"/>
  </si>
  <si>
    <t>その他</t>
    <rPh sb="2" eb="3">
      <t>タ</t>
    </rPh>
    <phoneticPr fontId="1"/>
  </si>
  <si>
    <t>１</t>
    <phoneticPr fontId="1"/>
  </si>
  <si>
    <t>２</t>
    <phoneticPr fontId="1"/>
  </si>
  <si>
    <t>３</t>
    <phoneticPr fontId="1"/>
  </si>
  <si>
    <t>４</t>
    <phoneticPr fontId="1"/>
  </si>
  <si>
    <t>５</t>
    <phoneticPr fontId="1"/>
  </si>
  <si>
    <t>６</t>
    <phoneticPr fontId="1"/>
  </si>
  <si>
    <t>演奏管打楽器名</t>
    <rPh sb="0" eb="2">
      <t>エンソウ</t>
    </rPh>
    <rPh sb="2" eb="6">
      <t>カンダガッキ</t>
    </rPh>
    <rPh sb="6" eb="7">
      <t>メイ</t>
    </rPh>
    <phoneticPr fontId="1"/>
  </si>
  <si>
    <t>教師</t>
    <rPh sb="0" eb="2">
      <t>キョウシ</t>
    </rPh>
    <phoneticPr fontId="1"/>
  </si>
  <si>
    <t>一般</t>
    <rPh sb="0" eb="2">
      <t>イッパン</t>
    </rPh>
    <phoneticPr fontId="1"/>
  </si>
  <si>
    <t>中学生</t>
    <rPh sb="0" eb="1">
      <t>チュウ</t>
    </rPh>
    <rPh sb="1" eb="3">
      <t>ガクセイ</t>
    </rPh>
    <phoneticPr fontId="1"/>
  </si>
  <si>
    <t>高校生</t>
    <rPh sb="0" eb="3">
      <t>コウコウセイ</t>
    </rPh>
    <phoneticPr fontId="1"/>
  </si>
  <si>
    <t>大学生</t>
    <rPh sb="0" eb="3">
      <t>ダイガクセイ</t>
    </rPh>
    <phoneticPr fontId="1"/>
  </si>
  <si>
    <t>学年（相当）</t>
    <rPh sb="0" eb="2">
      <t>ガクネン</t>
    </rPh>
    <rPh sb="3" eb="5">
      <t>ソウトウ</t>
    </rPh>
    <phoneticPr fontId="1"/>
  </si>
  <si>
    <t>学校内演奏順</t>
    <rPh sb="0" eb="3">
      <t>ガッコウナイ</t>
    </rPh>
    <rPh sb="3" eb="6">
      <t>エンソウジュン</t>
    </rPh>
    <phoneticPr fontId="1"/>
  </si>
  <si>
    <t>番</t>
    <rPh sb="0" eb="1">
      <t>バン</t>
    </rPh>
    <phoneticPr fontId="1"/>
  </si>
  <si>
    <t>７</t>
    <phoneticPr fontId="1"/>
  </si>
  <si>
    <t>８</t>
    <phoneticPr fontId="1"/>
  </si>
  <si>
    <t>Tuba</t>
    <phoneticPr fontId="1"/>
  </si>
  <si>
    <t>Pic.</t>
    <phoneticPr fontId="1"/>
  </si>
  <si>
    <t>Fl.</t>
    <phoneticPr fontId="1"/>
  </si>
  <si>
    <t>Ob.</t>
    <phoneticPr fontId="1"/>
  </si>
  <si>
    <t>Fg.</t>
    <phoneticPr fontId="1"/>
  </si>
  <si>
    <t>Cl.</t>
    <phoneticPr fontId="1"/>
  </si>
  <si>
    <t>A.Cl.</t>
    <phoneticPr fontId="1"/>
  </si>
  <si>
    <t>Bs.Cl.</t>
    <phoneticPr fontId="1"/>
  </si>
  <si>
    <t>Sp.Sx.</t>
    <phoneticPr fontId="1"/>
  </si>
  <si>
    <t>A.Sx.</t>
    <phoneticPr fontId="1"/>
  </si>
  <si>
    <t>T.Sx.</t>
    <phoneticPr fontId="1"/>
  </si>
  <si>
    <t>Br.Sx.</t>
    <phoneticPr fontId="1"/>
  </si>
  <si>
    <t>Trp.</t>
    <phoneticPr fontId="1"/>
  </si>
  <si>
    <t>Cor.</t>
    <phoneticPr fontId="1"/>
  </si>
  <si>
    <t>Hr.</t>
    <phoneticPr fontId="1"/>
  </si>
  <si>
    <t>Trb.</t>
    <phoneticPr fontId="1"/>
  </si>
  <si>
    <t>Bs.Trb.</t>
    <phoneticPr fontId="1"/>
  </si>
  <si>
    <t>Euph.</t>
    <phoneticPr fontId="1"/>
  </si>
  <si>
    <t>S.B.</t>
    <phoneticPr fontId="1"/>
  </si>
  <si>
    <t>Mari.</t>
    <phoneticPr fontId="1"/>
  </si>
  <si>
    <t>Xylo.</t>
    <phoneticPr fontId="1"/>
  </si>
  <si>
    <t>Perc.</t>
    <phoneticPr fontId="1"/>
  </si>
  <si>
    <t>ユーフォニアム</t>
    <phoneticPr fontId="1"/>
  </si>
  <si>
    <t>テューバ</t>
    <phoneticPr fontId="1"/>
  </si>
  <si>
    <t>令和５年１月</t>
    <rPh sb="0" eb="2">
      <t>レイワ</t>
    </rPh>
    <rPh sb="3" eb="4">
      <t>ネン</t>
    </rPh>
    <rPh sb="5" eb="6">
      <t>ガツ</t>
    </rPh>
    <phoneticPr fontId="1"/>
  </si>
  <si>
    <t>日</t>
    <rPh sb="0" eb="1">
      <t>ニチ</t>
    </rPh>
    <phoneticPr fontId="1"/>
  </si>
  <si>
    <t>《付　記》</t>
    <rPh sb="1" eb="2">
      <t>ツキ</t>
    </rPh>
    <rPh sb="3" eb="4">
      <t>キ</t>
    </rPh>
    <phoneticPr fontId="1"/>
  </si>
  <si>
    <t>この大会の結果を，大会ホームページに掲載する予定です。</t>
    <rPh sb="2" eb="4">
      <t>タイカイ</t>
    </rPh>
    <rPh sb="5" eb="7">
      <t>ケッカ</t>
    </rPh>
    <rPh sb="9" eb="11">
      <t>タイカイ</t>
    </rPh>
    <rPh sb="18" eb="20">
      <t>ケイサイ</t>
    </rPh>
    <rPh sb="22" eb="24">
      <t>ヨテイ</t>
    </rPh>
    <phoneticPr fontId="1"/>
  </si>
  <si>
    <t>氏名掲載に</t>
    <rPh sb="0" eb="4">
      <t>シメイケイサイ</t>
    </rPh>
    <phoneticPr fontId="1"/>
  </si>
  <si>
    <t>※　個人情報については，本大会の運営以外には使用いたしません。</t>
    <rPh sb="2" eb="6">
      <t>コジンジョウホウ</t>
    </rPh>
    <rPh sb="12" eb="15">
      <t>ホンタイカイ</t>
    </rPh>
    <rPh sb="16" eb="20">
      <t>ウンエイイガイ</t>
    </rPh>
    <rPh sb="22" eb="24">
      <t>シヨウ</t>
    </rPh>
    <phoneticPr fontId="1"/>
  </si>
  <si>
    <t>＜個人情報保護に関するお願い＞</t>
    <phoneticPr fontId="1"/>
  </si>
  <si>
    <t>※　申し込みに際していただいた個人情報は，今大会のプログラムおよびホームページ作成以外に使用することは一切いたしません。</t>
    <rPh sb="2" eb="3">
      <t>モウ</t>
    </rPh>
    <rPh sb="4" eb="5">
      <t>コ</t>
    </rPh>
    <rPh sb="7" eb="8">
      <t>サイ</t>
    </rPh>
    <rPh sb="15" eb="19">
      <t>コジンジョウホウ</t>
    </rPh>
    <rPh sb="21" eb="24">
      <t>コンタイカイ</t>
    </rPh>
    <rPh sb="39" eb="41">
      <t>サクセイ</t>
    </rPh>
    <rPh sb="41" eb="43">
      <t>イガイ</t>
    </rPh>
    <rPh sb="44" eb="46">
      <t>シヨウ</t>
    </rPh>
    <rPh sb="51" eb="53">
      <t>イッサイ</t>
    </rPh>
    <phoneticPr fontId="1"/>
  </si>
  <si>
    <t>部　　　門</t>
    <rPh sb="0" eb="1">
      <t>ブ</t>
    </rPh>
    <rPh sb="4" eb="5">
      <t>モン</t>
    </rPh>
    <phoneticPr fontId="1"/>
  </si>
  <si>
    <t>学　校　名</t>
    <rPh sb="0" eb="1">
      <t>ガク</t>
    </rPh>
    <rPh sb="2" eb="3">
      <t>コウ</t>
    </rPh>
    <rPh sb="4" eb="5">
      <t>ナ</t>
    </rPh>
    <phoneticPr fontId="1"/>
  </si>
  <si>
    <t>学校</t>
    <rPh sb="0" eb="2">
      <t>ガッコウ</t>
    </rPh>
    <phoneticPr fontId="1"/>
  </si>
  <si>
    <t>郵便番号</t>
    <rPh sb="0" eb="4">
      <t>ユウビンバンゴウ</t>
    </rPh>
    <phoneticPr fontId="1"/>
  </si>
  <si>
    <t>半角数字で入力（例　310-1234）</t>
    <rPh sb="0" eb="2">
      <t>ハンカク</t>
    </rPh>
    <rPh sb="2" eb="4">
      <t>スウジ</t>
    </rPh>
    <rPh sb="5" eb="7">
      <t>ニュウリョク</t>
    </rPh>
    <rPh sb="8" eb="9">
      <t>レイ</t>
    </rPh>
    <phoneticPr fontId="1"/>
  </si>
  <si>
    <t>市町村名からの住所を入力</t>
    <rPh sb="0" eb="4">
      <t>シチョウソンメイ</t>
    </rPh>
    <rPh sb="7" eb="9">
      <t>ジュウショ</t>
    </rPh>
    <rPh sb="10" eb="12">
      <t>ニュウリョク</t>
    </rPh>
    <phoneticPr fontId="1"/>
  </si>
  <si>
    <t>連絡責任者</t>
    <rPh sb="0" eb="5">
      <t>レンラクセキニンシャ</t>
    </rPh>
    <phoneticPr fontId="1"/>
  </si>
  <si>
    <t>緊急時に連絡がとれる方の名前</t>
    <rPh sb="0" eb="3">
      <t>キンキュウジ</t>
    </rPh>
    <rPh sb="4" eb="6">
      <t>レンラク</t>
    </rPh>
    <rPh sb="10" eb="11">
      <t>カタ</t>
    </rPh>
    <rPh sb="12" eb="14">
      <t>ナマエ</t>
    </rPh>
    <phoneticPr fontId="1"/>
  </si>
  <si>
    <t>半角数字で入力（例　090-1234-5678）</t>
    <rPh sb="2" eb="4">
      <t>スウジ</t>
    </rPh>
    <rPh sb="8" eb="9">
      <t>レイ</t>
    </rPh>
    <phoneticPr fontId="1"/>
  </si>
  <si>
    <t>学年</t>
    <rPh sb="0" eb="2">
      <t>ガクネン</t>
    </rPh>
    <phoneticPr fontId="1"/>
  </si>
  <si>
    <t>楽器名</t>
    <rPh sb="0" eb="2">
      <t>ガッキ</t>
    </rPh>
    <rPh sb="2" eb="3">
      <t>メイ</t>
    </rPh>
    <phoneticPr fontId="1"/>
  </si>
  <si>
    <t>茨城県吹奏楽指導者協会</t>
    <rPh sb="0" eb="11">
      <t>イバラキケンスイソウガクシドウシャキョウカイ</t>
    </rPh>
    <phoneticPr fontId="1"/>
  </si>
  <si>
    <t>学校電話番号</t>
    <rPh sb="0" eb="2">
      <t>ガッコウ</t>
    </rPh>
    <rPh sb="2" eb="4">
      <t>デンワ</t>
    </rPh>
    <rPh sb="4" eb="6">
      <t>バンゴウ</t>
    </rPh>
    <phoneticPr fontId="1"/>
  </si>
  <si>
    <t>引率・責任者名</t>
    <rPh sb="0" eb="2">
      <t>インソツ</t>
    </rPh>
    <rPh sb="3" eb="6">
      <t>セキニンシャ</t>
    </rPh>
    <rPh sb="6" eb="7">
      <t>メイ</t>
    </rPh>
    <phoneticPr fontId="1"/>
  </si>
  <si>
    <t>連絡用携帯番号</t>
    <rPh sb="0" eb="2">
      <t>レンラク</t>
    </rPh>
    <rPh sb="2" eb="3">
      <t>ヨウ</t>
    </rPh>
    <rPh sb="3" eb="7">
      <t>ケイタイバンゴウ</t>
    </rPh>
    <phoneticPr fontId="1"/>
  </si>
  <si>
    <t>第２５回　ソロコンテストいばらき　県大会参加申込記入シート</t>
    <rPh sb="17" eb="20">
      <t>ケンタイカイ</t>
    </rPh>
    <phoneticPr fontId="14"/>
  </si>
  <si>
    <t>学校内順</t>
    <rPh sb="0" eb="4">
      <t>ガッコウナイジュン</t>
    </rPh>
    <phoneticPr fontId="14"/>
  </si>
  <si>
    <t>参加者名</t>
    <rPh sb="0" eb="4">
      <t>サンカシャメイ</t>
    </rPh>
    <phoneticPr fontId="1"/>
  </si>
  <si>
    <t>ふりがな１</t>
    <phoneticPr fontId="1"/>
  </si>
  <si>
    <t>部門</t>
    <rPh sb="0" eb="2">
      <t>ブモン</t>
    </rPh>
    <phoneticPr fontId="1"/>
  </si>
  <si>
    <t>郵便番号</t>
    <rPh sb="0" eb="2">
      <t>ユウビン</t>
    </rPh>
    <rPh sb="2" eb="4">
      <t>バンゴウ</t>
    </rPh>
    <phoneticPr fontId="1"/>
  </si>
  <si>
    <t>住所</t>
    <rPh sb="0" eb="2">
      <t>ジュウショ</t>
    </rPh>
    <phoneticPr fontId="1"/>
  </si>
  <si>
    <t>電話番号</t>
    <rPh sb="0" eb="4">
      <t>デンワバンゴウ</t>
    </rPh>
    <phoneticPr fontId="1"/>
  </si>
  <si>
    <t>曲名</t>
    <rPh sb="0" eb="2">
      <t>キョクメイ</t>
    </rPh>
    <phoneticPr fontId="1"/>
  </si>
  <si>
    <t>作曲者名</t>
    <rPh sb="0" eb="1">
      <t>サク</t>
    </rPh>
    <rPh sb="1" eb="2">
      <t>キョク</t>
    </rPh>
    <rPh sb="2" eb="3">
      <t>シャ</t>
    </rPh>
    <rPh sb="3" eb="4">
      <t>メイ</t>
    </rPh>
    <phoneticPr fontId="1"/>
  </si>
  <si>
    <t>編曲者名</t>
    <rPh sb="0" eb="1">
      <t>ヘン</t>
    </rPh>
    <rPh sb="1" eb="2">
      <t>キョク</t>
    </rPh>
    <rPh sb="2" eb="3">
      <t>シャ</t>
    </rPh>
    <rPh sb="3" eb="4">
      <t>メイ</t>
    </rPh>
    <phoneticPr fontId="1"/>
  </si>
  <si>
    <t>ピアニスト</t>
    <phoneticPr fontId="1"/>
  </si>
  <si>
    <t>ふりがな２</t>
    <phoneticPr fontId="1"/>
  </si>
  <si>
    <t>HP</t>
    <phoneticPr fontId="1"/>
  </si>
  <si>
    <t>楽器</t>
    <rPh sb="0" eb="2">
      <t>ガッキ</t>
    </rPh>
    <phoneticPr fontId="14"/>
  </si>
  <si>
    <t>同意</t>
    <rPh sb="0" eb="2">
      <t>ドウイ</t>
    </rPh>
    <phoneticPr fontId="14"/>
  </si>
  <si>
    <t>１１</t>
    <phoneticPr fontId="14"/>
  </si>
  <si>
    <t>Pic.</t>
  </si>
  <si>
    <t>１２</t>
    <phoneticPr fontId="14"/>
  </si>
  <si>
    <t>Fl.</t>
  </si>
  <si>
    <t>１３</t>
    <phoneticPr fontId="14"/>
  </si>
  <si>
    <t>Ob.</t>
  </si>
  <si>
    <t>１４</t>
    <phoneticPr fontId="14"/>
  </si>
  <si>
    <t>Fg.</t>
  </si>
  <si>
    <t>１５</t>
    <phoneticPr fontId="14"/>
  </si>
  <si>
    <t>Cl.</t>
  </si>
  <si>
    <t>　　　プログラムとホームページに掲載する氏名については，掲載の希望の有無に関して保護者の承諾書を顧問が確認し，掲載を希望する場合は，</t>
    <rPh sb="16" eb="18">
      <t>ケイサイ</t>
    </rPh>
    <rPh sb="20" eb="22">
      <t>シメイ</t>
    </rPh>
    <rPh sb="28" eb="30">
      <t>ケイサイ</t>
    </rPh>
    <rPh sb="31" eb="33">
      <t>キボウ</t>
    </rPh>
    <rPh sb="34" eb="36">
      <t>ウム</t>
    </rPh>
    <rPh sb="37" eb="38">
      <t>カン</t>
    </rPh>
    <rPh sb="48" eb="50">
      <t>コモン</t>
    </rPh>
    <rPh sb="51" eb="53">
      <t>カクニン</t>
    </rPh>
    <phoneticPr fontId="1"/>
  </si>
  <si>
    <t>１６</t>
    <phoneticPr fontId="14"/>
  </si>
  <si>
    <t>A.Cl.</t>
  </si>
  <si>
    <r>
      <t>　　　下の所定の欄に</t>
    </r>
    <r>
      <rPr>
        <b/>
        <sz val="11"/>
        <rFont val="ＭＳ Ｐゴシック"/>
        <family val="3"/>
        <charset val="128"/>
      </rPr>
      <t>〇</t>
    </r>
    <r>
      <rPr>
        <sz val="11"/>
        <color theme="1"/>
        <rFont val="ＭＳ Ｐゴシック"/>
        <family val="3"/>
        <charset val="128"/>
        <scheme val="minor"/>
      </rPr>
      <t>印をつけてください。掲載を希望しない場合は，下の所定の欄に✕印をつけてください。</t>
    </r>
    <rPh sb="3" eb="4">
      <t>シタ</t>
    </rPh>
    <rPh sb="5" eb="7">
      <t>ショテイ</t>
    </rPh>
    <rPh sb="8" eb="9">
      <t>ラン</t>
    </rPh>
    <rPh sb="11" eb="12">
      <t>シルシ</t>
    </rPh>
    <phoneticPr fontId="1"/>
  </si>
  <si>
    <t>１７</t>
    <phoneticPr fontId="14"/>
  </si>
  <si>
    <t>Bs.Cl.</t>
  </si>
  <si>
    <t>Sp.Sx.</t>
  </si>
  <si>
    <t>A.Sx.</t>
  </si>
  <si>
    <t>申込書作成日</t>
    <rPh sb="0" eb="3">
      <t>モウシコミショ</t>
    </rPh>
    <rPh sb="3" eb="6">
      <t>サクセイビ</t>
    </rPh>
    <phoneticPr fontId="14"/>
  </si>
  <si>
    <t>令和５年１月　</t>
    <rPh sb="0" eb="2">
      <t>レイワ</t>
    </rPh>
    <rPh sb="3" eb="4">
      <t>ネン</t>
    </rPh>
    <rPh sb="5" eb="6">
      <t>ガツ</t>
    </rPh>
    <phoneticPr fontId="14"/>
  </si>
  <si>
    <t>　日</t>
    <rPh sb="1" eb="2">
      <t>ニチ</t>
    </rPh>
    <phoneticPr fontId="14"/>
  </si>
  <si>
    <t>T.Sx.</t>
  </si>
  <si>
    <t>Trp.</t>
  </si>
  <si>
    <t>正式名称で入力
　（例　〇〇町立〇〇小学校，〇〇市立○○中学校，○○市立○○義務教育学校，○○高等学校
　　　　茨城県立○○高等学校，○○大学附属○○高等学校，茨城県立○○中等教育学校）　</t>
    <rPh sb="0" eb="2">
      <t>セイシキ</t>
    </rPh>
    <rPh sb="2" eb="4">
      <t>メイショウ</t>
    </rPh>
    <rPh sb="5" eb="7">
      <t>ニュウリョク</t>
    </rPh>
    <rPh sb="10" eb="11">
      <t>レイ</t>
    </rPh>
    <rPh sb="14" eb="16">
      <t>チョウリツ</t>
    </rPh>
    <rPh sb="18" eb="21">
      <t>ショウガッコウ</t>
    </rPh>
    <rPh sb="24" eb="26">
      <t>シリツ</t>
    </rPh>
    <rPh sb="28" eb="31">
      <t>チュウガッコウ</t>
    </rPh>
    <rPh sb="32" eb="34">
      <t>シリツ</t>
    </rPh>
    <rPh sb="34" eb="35">
      <t>シ</t>
    </rPh>
    <rPh sb="36" eb="40">
      <t>ギムキョウイク</t>
    </rPh>
    <rPh sb="40" eb="42">
      <t>ガッコウ</t>
    </rPh>
    <rPh sb="47" eb="51">
      <t>コウトウガッコウ</t>
    </rPh>
    <rPh sb="54" eb="58">
      <t>イバラキケンリツ</t>
    </rPh>
    <rPh sb="60" eb="64">
      <t>コウトウガッコウ</t>
    </rPh>
    <rPh sb="67" eb="69">
      <t>ダイガク</t>
    </rPh>
    <rPh sb="69" eb="71">
      <t>フゾク</t>
    </rPh>
    <rPh sb="73" eb="77">
      <t>コウトウガッコウ</t>
    </rPh>
    <rPh sb="78" eb="82">
      <t>イバラキケンリツ</t>
    </rPh>
    <rPh sb="84" eb="90">
      <t>チュウトウキョウイクガッコウ</t>
    </rPh>
    <phoneticPr fontId="1"/>
  </si>
  <si>
    <t>Cor.</t>
  </si>
  <si>
    <t>Hr.</t>
  </si>
  <si>
    <t>Trb.</t>
  </si>
  <si>
    <t>学校住所</t>
    <rPh sb="0" eb="2">
      <t>ガッコウ</t>
    </rPh>
    <rPh sb="2" eb="3">
      <t>ショ</t>
    </rPh>
    <phoneticPr fontId="1"/>
  </si>
  <si>
    <t>Bs.Trb.</t>
  </si>
  <si>
    <t>Euph.</t>
  </si>
  <si>
    <t>メールアドレス</t>
    <phoneticPr fontId="1"/>
  </si>
  <si>
    <t>Tuba</t>
  </si>
  <si>
    <t>〇</t>
    <phoneticPr fontId="14"/>
  </si>
  <si>
    <t>S.B.</t>
  </si>
  <si>
    <t>✕</t>
    <phoneticPr fontId="14"/>
  </si>
  <si>
    <t>Drum</t>
  </si>
  <si>
    <t>Mari.</t>
  </si>
  <si>
    <t>学校内</t>
    <rPh sb="0" eb="3">
      <t>ガッコウナイ</t>
    </rPh>
    <phoneticPr fontId="1"/>
  </si>
  <si>
    <r>
      <t>参加者</t>
    </r>
    <r>
      <rPr>
        <sz val="9"/>
        <rFont val="ＭＳ Ｐゴシック"/>
        <family val="3"/>
        <charset val="128"/>
      </rPr>
      <t>　(姓名間は全角スペース）</t>
    </r>
  </si>
  <si>
    <t>学</t>
    <rPh sb="0" eb="1">
      <t>ガク</t>
    </rPh>
    <phoneticPr fontId="1"/>
  </si>
  <si>
    <t>参加者</t>
    <rPh sb="0" eb="3">
      <t>サンカシャ</t>
    </rPh>
    <phoneticPr fontId="14"/>
  </si>
  <si>
    <t>演奏曲名</t>
    <rPh sb="0" eb="2">
      <t>エンソウ</t>
    </rPh>
    <rPh sb="2" eb="3">
      <t>キョク</t>
    </rPh>
    <rPh sb="3" eb="4">
      <t>ナ</t>
    </rPh>
    <phoneticPr fontId="1"/>
  </si>
  <si>
    <t>作曲者名</t>
    <rPh sb="0" eb="4">
      <t>サッキョクシャメイ</t>
    </rPh>
    <phoneticPr fontId="1"/>
  </si>
  <si>
    <t>編曲者名</t>
    <rPh sb="0" eb="4">
      <t>ヘンキョクシャメイ</t>
    </rPh>
    <phoneticPr fontId="1"/>
  </si>
  <si>
    <t>ピアニスト等（無伴奏は空欄）</t>
    <rPh sb="5" eb="6">
      <t>トウ</t>
    </rPh>
    <phoneticPr fontId="1"/>
  </si>
  <si>
    <t>氏名の</t>
    <rPh sb="0" eb="2">
      <t>シメイ</t>
    </rPh>
    <phoneticPr fontId="14"/>
  </si>
  <si>
    <t>Xylo.</t>
  </si>
  <si>
    <t>演奏順</t>
    <rPh sb="0" eb="3">
      <t>エンソウジュン</t>
    </rPh>
    <phoneticPr fontId="1"/>
  </si>
  <si>
    <t>氏　名</t>
    <rPh sb="0" eb="1">
      <t>シ</t>
    </rPh>
    <rPh sb="2" eb="3">
      <t>ナ</t>
    </rPh>
    <phoneticPr fontId="14"/>
  </si>
  <si>
    <t>年</t>
    <rPh sb="0" eb="1">
      <t>ネン</t>
    </rPh>
    <phoneticPr fontId="14"/>
  </si>
  <si>
    <t>郵便番号</t>
    <rPh sb="0" eb="4">
      <t>ユウビンバンゴウ</t>
    </rPh>
    <phoneticPr fontId="14"/>
  </si>
  <si>
    <t>住　　所</t>
    <rPh sb="0" eb="1">
      <t>ジュウ</t>
    </rPh>
    <rPh sb="3" eb="4">
      <t>ショ</t>
    </rPh>
    <phoneticPr fontId="14"/>
  </si>
  <si>
    <t>電話番号</t>
    <rPh sb="0" eb="4">
      <t>デンワバンゴウ</t>
    </rPh>
    <phoneticPr fontId="14"/>
  </si>
  <si>
    <t>掲載</t>
    <rPh sb="0" eb="2">
      <t>ケイサイ</t>
    </rPh>
    <phoneticPr fontId="1"/>
  </si>
  <si>
    <t>Perc.</t>
  </si>
  <si>
    <t>Br.Sx.</t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</si>
</sst>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28"/>
      <color rgb="FFFF0000"/>
      <name val="ＭＳ ゴシック"/>
      <family val="3"/>
      <charset val="128"/>
    </font>
    <font>
      <b/>
      <u/>
      <sz val="11"/>
      <color rgb="FFFF0000"/>
      <name val="ＭＳ ゴシック"/>
      <family val="3"/>
      <charset val="128"/>
    </font>
    <font>
      <sz val="6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HG明朝B"/>
      <family val="1"/>
      <charset val="128"/>
    </font>
    <font>
      <sz val="12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8"/>
      <color theme="4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color theme="4"/>
      <name val="ＭＳ Ｐゴシック"/>
      <family val="3"/>
      <charset val="128"/>
    </font>
    <font>
      <sz val="11"/>
      <color theme="4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</fills>
  <borders count="3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3" fillId="0" borderId="0">
      <alignment vertical="center"/>
    </xf>
    <xf numFmtId="0" fontId="23" fillId="0" borderId="0" applyNumberFormat="0" applyFill="0" applyBorder="0" applyAlignment="0" applyProtection="0">
      <alignment vertical="center"/>
    </xf>
  </cellStyleXfs>
  <cellXfs count="155">
    <xf numFmtId="0" fontId="0" fillId="0" borderId="0" xfId="0">
      <alignment vertical="center"/>
    </xf>
    <xf numFmtId="0" fontId="2" fillId="0" borderId="0" xfId="0" applyFont="1" applyAlignment="1">
      <alignment vertical="center" shrinkToFit="1"/>
    </xf>
    <xf numFmtId="0" fontId="2" fillId="0" borderId="1" xfId="0" applyFont="1" applyBorder="1" applyAlignment="1">
      <alignment vertical="center" shrinkToFit="1"/>
    </xf>
    <xf numFmtId="0" fontId="2" fillId="0" borderId="2" xfId="0" applyFont="1" applyBorder="1" applyAlignment="1">
      <alignment vertical="center" shrinkToFit="1"/>
    </xf>
    <xf numFmtId="49" fontId="2" fillId="0" borderId="0" xfId="0" applyNumberFormat="1" applyFont="1" applyAlignment="1">
      <alignment vertical="center" shrinkToFit="1"/>
    </xf>
    <xf numFmtId="0" fontId="5" fillId="0" borderId="0" xfId="0" applyFont="1">
      <alignment vertic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right" vertical="center" shrinkToFit="1"/>
    </xf>
    <xf numFmtId="49" fontId="2" fillId="0" borderId="0" xfId="0" applyNumberFormat="1" applyFont="1" applyAlignment="1">
      <alignment horizontal="center" vertical="center" shrinkToFit="1"/>
    </xf>
    <xf numFmtId="0" fontId="2" fillId="0" borderId="4" xfId="0" applyFont="1" applyBorder="1" applyAlignment="1">
      <alignment vertical="center" shrinkToFit="1"/>
    </xf>
    <xf numFmtId="0" fontId="7" fillId="0" borderId="1" xfId="0" applyFont="1" applyBorder="1" applyAlignment="1">
      <alignment vertical="center" shrinkToFit="1"/>
    </xf>
    <xf numFmtId="0" fontId="0" fillId="0" borderId="0" xfId="0" applyAlignment="1">
      <alignment horizontal="center" vertical="center"/>
    </xf>
    <xf numFmtId="0" fontId="2" fillId="0" borderId="7" xfId="0" applyFont="1" applyBorder="1" applyAlignment="1">
      <alignment vertical="center" shrinkToFit="1"/>
    </xf>
    <xf numFmtId="0" fontId="2" fillId="0" borderId="8" xfId="0" applyFont="1" applyBorder="1" applyAlignment="1">
      <alignment vertical="center" shrinkToFit="1"/>
    </xf>
    <xf numFmtId="0" fontId="2" fillId="0" borderId="9" xfId="0" applyFont="1" applyBorder="1" applyAlignment="1">
      <alignment vertical="center" shrinkToFit="1"/>
    </xf>
    <xf numFmtId="0" fontId="2" fillId="0" borderId="10" xfId="0" applyFont="1" applyBorder="1" applyAlignment="1">
      <alignment vertical="center" shrinkToFit="1"/>
    </xf>
    <xf numFmtId="0" fontId="2" fillId="0" borderId="11" xfId="0" applyFont="1" applyBorder="1" applyAlignment="1">
      <alignment vertical="center" shrinkToFit="1"/>
    </xf>
    <xf numFmtId="0" fontId="2" fillId="0" borderId="12" xfId="0" applyFont="1" applyBorder="1" applyAlignment="1">
      <alignment vertical="center" shrinkToFit="1"/>
    </xf>
    <xf numFmtId="0" fontId="10" fillId="0" borderId="0" xfId="0" applyFont="1" applyAlignment="1">
      <alignment vertical="center" shrinkToFit="1"/>
    </xf>
    <xf numFmtId="0" fontId="10" fillId="0" borderId="0" xfId="0" applyFont="1" applyAlignment="1">
      <alignment horizontal="center" vertical="center" shrinkToFit="1"/>
    </xf>
    <xf numFmtId="0" fontId="10" fillId="0" borderId="3" xfId="0" applyFont="1" applyBorder="1" applyAlignment="1">
      <alignment horizontal="right" vertical="center" shrinkToFit="1"/>
    </xf>
    <xf numFmtId="0" fontId="8" fillId="0" borderId="0" xfId="0" applyFont="1" applyAlignment="1">
      <alignment horizontal="center" vertical="center" shrinkToFit="1"/>
    </xf>
    <xf numFmtId="0" fontId="10" fillId="0" borderId="3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right" vertical="center" shrinkToFit="1"/>
    </xf>
    <xf numFmtId="0" fontId="2" fillId="0" borderId="0" xfId="0" applyFont="1">
      <alignment vertical="center"/>
    </xf>
    <xf numFmtId="0" fontId="4" fillId="0" borderId="9" xfId="0" applyFont="1" applyBorder="1" applyAlignment="1">
      <alignment horizontal="right" vertical="center" shrinkToFit="1"/>
    </xf>
    <xf numFmtId="0" fontId="2" fillId="0" borderId="24" xfId="0" applyFont="1" applyBorder="1" applyAlignment="1">
      <alignment vertical="center" shrinkToFit="1"/>
    </xf>
    <xf numFmtId="0" fontId="2" fillId="0" borderId="25" xfId="0" applyFont="1" applyBorder="1" applyAlignment="1">
      <alignment vertical="center" shrinkToFit="1"/>
    </xf>
    <xf numFmtId="0" fontId="13" fillId="2" borderId="0" xfId="1" applyFill="1">
      <alignment vertical="center"/>
    </xf>
    <xf numFmtId="0" fontId="13" fillId="2" borderId="0" xfId="1" applyFill="1" applyAlignment="1">
      <alignment horizontal="center" vertical="center"/>
    </xf>
    <xf numFmtId="0" fontId="13" fillId="0" borderId="0" xfId="1">
      <alignment vertical="center"/>
    </xf>
    <xf numFmtId="0" fontId="13" fillId="0" borderId="0" xfId="1" applyAlignment="1">
      <alignment horizontal="center" vertical="center"/>
    </xf>
    <xf numFmtId="0" fontId="13" fillId="2" borderId="1" xfId="1" applyFill="1" applyBorder="1" applyAlignment="1">
      <alignment horizontal="center" vertical="center"/>
    </xf>
    <xf numFmtId="0" fontId="19" fillId="0" borderId="4" xfId="1" applyFont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13" fillId="0" borderId="14" xfId="0" applyFont="1" applyBorder="1" applyAlignment="1">
      <alignment horizontal="center" vertical="center" shrinkToFit="1"/>
    </xf>
    <xf numFmtId="0" fontId="10" fillId="0" borderId="14" xfId="0" applyFont="1" applyBorder="1" applyAlignment="1">
      <alignment vertical="center" shrinkToFit="1"/>
    </xf>
    <xf numFmtId="0" fontId="15" fillId="2" borderId="0" xfId="1" applyFont="1" applyFill="1">
      <alignment vertical="center"/>
    </xf>
    <xf numFmtId="0" fontId="21" fillId="2" borderId="0" xfId="1" applyFont="1" applyFill="1">
      <alignment vertical="center"/>
    </xf>
    <xf numFmtId="49" fontId="22" fillId="2" borderId="0" xfId="1" applyNumberFormat="1" applyFont="1" applyFill="1" applyAlignment="1">
      <alignment horizontal="center" vertical="center"/>
    </xf>
    <xf numFmtId="0" fontId="22" fillId="2" borderId="0" xfId="1" applyFont="1" applyFill="1" applyAlignment="1">
      <alignment horizontal="center" vertical="center"/>
    </xf>
    <xf numFmtId="0" fontId="13" fillId="2" borderId="11" xfId="1" applyFill="1" applyBorder="1">
      <alignment vertical="center"/>
    </xf>
    <xf numFmtId="0" fontId="16" fillId="3" borderId="5" xfId="1" applyFont="1" applyFill="1" applyBorder="1">
      <alignment vertical="center"/>
    </xf>
    <xf numFmtId="0" fontId="16" fillId="3" borderId="6" xfId="1" applyFont="1" applyFill="1" applyBorder="1">
      <alignment vertical="center"/>
    </xf>
    <xf numFmtId="0" fontId="16" fillId="3" borderId="7" xfId="1" applyFont="1" applyFill="1" applyBorder="1">
      <alignment vertical="center"/>
    </xf>
    <xf numFmtId="0" fontId="16" fillId="3" borderId="8" xfId="1" applyFont="1" applyFill="1" applyBorder="1">
      <alignment vertical="center"/>
    </xf>
    <xf numFmtId="0" fontId="16" fillId="3" borderId="0" xfId="1" applyFont="1" applyFill="1">
      <alignment vertical="center"/>
    </xf>
    <xf numFmtId="0" fontId="16" fillId="3" borderId="9" xfId="1" applyFont="1" applyFill="1" applyBorder="1">
      <alignment vertical="center"/>
    </xf>
    <xf numFmtId="0" fontId="13" fillId="3" borderId="8" xfId="1" applyFill="1" applyBorder="1">
      <alignment vertical="center"/>
    </xf>
    <xf numFmtId="0" fontId="13" fillId="3" borderId="0" xfId="1" applyFill="1">
      <alignment vertical="center"/>
    </xf>
    <xf numFmtId="0" fontId="13" fillId="3" borderId="9" xfId="1" applyFill="1" applyBorder="1">
      <alignment vertical="center"/>
    </xf>
    <xf numFmtId="0" fontId="13" fillId="3" borderId="10" xfId="1" applyFill="1" applyBorder="1">
      <alignment vertical="center"/>
    </xf>
    <xf numFmtId="0" fontId="13" fillId="3" borderId="11" xfId="1" applyFill="1" applyBorder="1">
      <alignment vertical="center"/>
    </xf>
    <xf numFmtId="0" fontId="13" fillId="3" borderId="12" xfId="1" applyFill="1" applyBorder="1">
      <alignment vertical="center"/>
    </xf>
    <xf numFmtId="0" fontId="13" fillId="5" borderId="20" xfId="1" applyFill="1" applyBorder="1">
      <alignment vertical="center"/>
    </xf>
    <xf numFmtId="0" fontId="13" fillId="6" borderId="14" xfId="1" applyFill="1" applyBorder="1" applyAlignment="1">
      <alignment horizontal="center" vertical="center"/>
    </xf>
    <xf numFmtId="0" fontId="19" fillId="2" borderId="0" xfId="1" applyFont="1" applyFill="1">
      <alignment vertical="center"/>
    </xf>
    <xf numFmtId="0" fontId="20" fillId="2" borderId="2" xfId="1" applyFont="1" applyFill="1" applyBorder="1" applyAlignment="1">
      <alignment horizontal="left" vertical="center" wrapText="1"/>
    </xf>
    <xf numFmtId="0" fontId="20" fillId="2" borderId="0" xfId="1" applyFont="1" applyFill="1" applyAlignment="1">
      <alignment horizontal="left" vertical="center" wrapText="1"/>
    </xf>
    <xf numFmtId="0" fontId="20" fillId="2" borderId="2" xfId="1" applyFont="1" applyFill="1" applyBorder="1">
      <alignment vertical="center"/>
    </xf>
    <xf numFmtId="0" fontId="20" fillId="2" borderId="0" xfId="1" applyFont="1" applyFill="1">
      <alignment vertical="center"/>
    </xf>
    <xf numFmtId="0" fontId="24" fillId="5" borderId="30" xfId="1" applyFont="1" applyFill="1" applyBorder="1" applyAlignment="1">
      <alignment horizontal="center" shrinkToFit="1"/>
    </xf>
    <xf numFmtId="0" fontId="20" fillId="5" borderId="14" xfId="1" applyFont="1" applyFill="1" applyBorder="1" applyAlignment="1">
      <alignment horizontal="center" vertical="center" shrinkToFit="1"/>
    </xf>
    <xf numFmtId="0" fontId="20" fillId="5" borderId="30" xfId="1" applyFont="1" applyFill="1" applyBorder="1" applyAlignment="1">
      <alignment horizontal="center" vertical="center" shrinkToFit="1"/>
    </xf>
    <xf numFmtId="0" fontId="20" fillId="5" borderId="20" xfId="1" applyFont="1" applyFill="1" applyBorder="1" applyAlignment="1">
      <alignment horizontal="center" vertical="center" shrinkToFit="1"/>
    </xf>
    <xf numFmtId="0" fontId="20" fillId="5" borderId="30" xfId="1" applyFont="1" applyFill="1" applyBorder="1" applyAlignment="1">
      <alignment horizontal="center" shrinkToFit="1"/>
    </xf>
    <xf numFmtId="0" fontId="24" fillId="5" borderId="31" xfId="1" applyFont="1" applyFill="1" applyBorder="1" applyAlignment="1">
      <alignment horizontal="center" vertical="top" shrinkToFit="1"/>
    </xf>
    <xf numFmtId="0" fontId="20" fillId="5" borderId="28" xfId="1" applyFont="1" applyFill="1" applyBorder="1" applyAlignment="1">
      <alignment horizontal="center" vertical="center" shrinkToFit="1"/>
    </xf>
    <xf numFmtId="0" fontId="20" fillId="5" borderId="31" xfId="1" applyFont="1" applyFill="1" applyBorder="1" applyAlignment="1">
      <alignment horizontal="center" vertical="center" shrinkToFit="1"/>
    </xf>
    <xf numFmtId="0" fontId="20" fillId="5" borderId="31" xfId="1" applyFont="1" applyFill="1" applyBorder="1" applyAlignment="1">
      <alignment horizontal="center" vertical="top" shrinkToFit="1"/>
    </xf>
    <xf numFmtId="0" fontId="22" fillId="2" borderId="0" xfId="1" applyFont="1" applyFill="1">
      <alignment vertical="center"/>
    </xf>
    <xf numFmtId="0" fontId="13" fillId="5" borderId="14" xfId="1" applyFill="1" applyBorder="1" applyAlignment="1">
      <alignment horizontal="center" vertical="center"/>
    </xf>
    <xf numFmtId="0" fontId="19" fillId="0" borderId="20" xfId="1" applyFont="1" applyBorder="1" applyAlignment="1" applyProtection="1">
      <alignment horizontal="center" vertical="center" shrinkToFit="1"/>
      <protection locked="0"/>
    </xf>
    <xf numFmtId="0" fontId="13" fillId="6" borderId="19" xfId="1" applyFill="1" applyBorder="1" applyAlignment="1">
      <alignment horizontal="center" vertical="center" shrinkToFit="1"/>
    </xf>
    <xf numFmtId="0" fontId="25" fillId="0" borderId="14" xfId="1" applyFont="1" applyBorder="1" applyAlignment="1" applyProtection="1">
      <alignment horizontal="center" vertical="center" shrinkToFit="1"/>
      <protection locked="0"/>
    </xf>
    <xf numFmtId="0" fontId="19" fillId="0" borderId="14" xfId="1" applyFont="1" applyBorder="1" applyAlignment="1" applyProtection="1">
      <alignment horizontal="center" vertical="center" shrinkToFit="1"/>
      <protection locked="0"/>
    </xf>
    <xf numFmtId="0" fontId="19" fillId="0" borderId="19" xfId="1" applyFont="1" applyBorder="1" applyAlignment="1" applyProtection="1">
      <alignment horizontal="center" vertical="center" shrinkToFit="1"/>
      <protection locked="0"/>
    </xf>
    <xf numFmtId="0" fontId="19" fillId="0" borderId="28" xfId="1" applyFont="1" applyBorder="1" applyAlignment="1" applyProtection="1">
      <alignment horizontal="center" vertical="center" shrinkToFit="1"/>
      <protection locked="0"/>
    </xf>
    <xf numFmtId="0" fontId="3" fillId="0" borderId="0" xfId="0" applyFont="1" applyAlignment="1">
      <alignment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7" fillId="0" borderId="0" xfId="0" applyFont="1" applyAlignment="1">
      <alignment vertical="center" shrinkToFit="1"/>
    </xf>
    <xf numFmtId="0" fontId="6" fillId="0" borderId="0" xfId="0" applyFont="1" applyAlignment="1">
      <alignment vertical="top" shrinkToFit="1"/>
    </xf>
    <xf numFmtId="0" fontId="0" fillId="4" borderId="14" xfId="0" applyFill="1" applyBorder="1">
      <alignment vertical="center"/>
    </xf>
    <xf numFmtId="0" fontId="0" fillId="4" borderId="14" xfId="0" applyFill="1" applyBorder="1" applyAlignment="1">
      <alignment vertical="center" shrinkToFit="1"/>
    </xf>
    <xf numFmtId="0" fontId="13" fillId="0" borderId="14" xfId="0" applyFont="1" applyBorder="1" applyAlignment="1">
      <alignment vertical="center" shrinkToFit="1"/>
    </xf>
    <xf numFmtId="0" fontId="19" fillId="0" borderId="19" xfId="1" applyFont="1" applyBorder="1" applyAlignment="1" applyProtection="1">
      <alignment horizontal="center" vertical="center" shrinkToFit="1"/>
      <protection locked="0"/>
    </xf>
    <xf numFmtId="0" fontId="19" fillId="0" borderId="33" xfId="1" applyFont="1" applyBorder="1" applyAlignment="1" applyProtection="1">
      <alignment horizontal="center" vertical="center" shrinkToFit="1"/>
      <protection locked="0"/>
    </xf>
    <xf numFmtId="0" fontId="13" fillId="2" borderId="0" xfId="1" applyFill="1" applyAlignment="1">
      <alignment horizontal="center" vertical="center"/>
    </xf>
    <xf numFmtId="0" fontId="20" fillId="5" borderId="30" xfId="1" applyFont="1" applyFill="1" applyBorder="1" applyAlignment="1">
      <alignment horizontal="center" vertical="center" shrinkToFit="1"/>
    </xf>
    <xf numFmtId="0" fontId="20" fillId="5" borderId="31" xfId="1" applyFont="1" applyFill="1" applyBorder="1" applyAlignment="1">
      <alignment horizontal="center" vertical="center" shrinkToFit="1"/>
    </xf>
    <xf numFmtId="0" fontId="20" fillId="5" borderId="14" xfId="1" applyFont="1" applyFill="1" applyBorder="1" applyAlignment="1">
      <alignment horizontal="center" vertical="center" shrinkToFit="1"/>
    </xf>
    <xf numFmtId="0" fontId="20" fillId="5" borderId="28" xfId="1" applyFont="1" applyFill="1" applyBorder="1" applyAlignment="1">
      <alignment horizontal="center" vertical="center" shrinkToFit="1"/>
    </xf>
    <xf numFmtId="0" fontId="19" fillId="0" borderId="29" xfId="1" applyFont="1" applyBorder="1" applyAlignment="1" applyProtection="1">
      <alignment horizontal="center" vertical="center" shrinkToFit="1"/>
      <protection locked="0"/>
    </xf>
    <xf numFmtId="0" fontId="19" fillId="0" borderId="32" xfId="1" applyFont="1" applyBorder="1" applyAlignment="1" applyProtection="1">
      <alignment horizontal="center" vertical="center" shrinkToFit="1"/>
      <protection locked="0"/>
    </xf>
    <xf numFmtId="0" fontId="20" fillId="5" borderId="19" xfId="1" applyFont="1" applyFill="1" applyBorder="1" applyAlignment="1">
      <alignment horizontal="center" vertical="center" shrinkToFit="1"/>
    </xf>
    <xf numFmtId="0" fontId="20" fillId="5" borderId="4" xfId="1" applyFont="1" applyFill="1" applyBorder="1" applyAlignment="1">
      <alignment horizontal="center" vertical="center" shrinkToFit="1"/>
    </xf>
    <xf numFmtId="0" fontId="20" fillId="5" borderId="20" xfId="1" applyFont="1" applyFill="1" applyBorder="1" applyAlignment="1">
      <alignment horizontal="center" vertical="center" shrinkToFit="1"/>
    </xf>
    <xf numFmtId="0" fontId="13" fillId="5" borderId="26" xfId="1" applyFill="1" applyBorder="1" applyAlignment="1">
      <alignment horizontal="center" vertical="center"/>
    </xf>
    <xf numFmtId="0" fontId="13" fillId="5" borderId="27" xfId="1" applyFill="1" applyBorder="1" applyAlignment="1">
      <alignment horizontal="center" vertical="center"/>
    </xf>
    <xf numFmtId="0" fontId="13" fillId="5" borderId="22" xfId="1" applyFill="1" applyBorder="1" applyAlignment="1">
      <alignment horizontal="center" vertical="center"/>
    </xf>
    <xf numFmtId="0" fontId="13" fillId="5" borderId="23" xfId="1" applyFill="1" applyBorder="1" applyAlignment="1">
      <alignment horizontal="center" vertical="center"/>
    </xf>
    <xf numFmtId="0" fontId="13" fillId="5" borderId="19" xfId="1" applyFill="1" applyBorder="1" applyAlignment="1">
      <alignment horizontal="center" vertical="center"/>
    </xf>
    <xf numFmtId="0" fontId="13" fillId="5" borderId="20" xfId="1" applyFill="1" applyBorder="1" applyAlignment="1">
      <alignment horizontal="center" vertical="center"/>
    </xf>
    <xf numFmtId="0" fontId="13" fillId="0" borderId="19" xfId="1" applyBorder="1" applyAlignment="1" applyProtection="1">
      <alignment horizontal="center" vertical="center" shrinkToFit="1"/>
      <protection locked="0"/>
    </xf>
    <xf numFmtId="0" fontId="13" fillId="0" borderId="4" xfId="1" applyBorder="1" applyAlignment="1" applyProtection="1">
      <alignment horizontal="center" vertical="center" shrinkToFit="1"/>
      <protection locked="0"/>
    </xf>
    <xf numFmtId="0" fontId="13" fillId="0" borderId="20" xfId="1" applyBorder="1" applyAlignment="1" applyProtection="1">
      <alignment horizontal="center" vertical="center" shrinkToFit="1"/>
      <protection locked="0"/>
    </xf>
    <xf numFmtId="0" fontId="20" fillId="2" borderId="2" xfId="1" applyFont="1" applyFill="1" applyBorder="1" applyAlignment="1">
      <alignment horizontal="left" vertical="center" wrapText="1"/>
    </xf>
    <xf numFmtId="0" fontId="20" fillId="2" borderId="0" xfId="1" applyFont="1" applyFill="1" applyAlignment="1">
      <alignment horizontal="left" vertical="center" wrapText="1"/>
    </xf>
    <xf numFmtId="0" fontId="18" fillId="5" borderId="19" xfId="1" applyFont="1" applyFill="1" applyBorder="1" applyAlignment="1">
      <alignment horizontal="center" vertical="center"/>
    </xf>
    <xf numFmtId="0" fontId="18" fillId="5" borderId="20" xfId="1" applyFont="1" applyFill="1" applyBorder="1" applyAlignment="1">
      <alignment horizontal="center" vertical="center"/>
    </xf>
    <xf numFmtId="0" fontId="13" fillId="5" borderId="4" xfId="1" applyFill="1" applyBorder="1" applyAlignment="1">
      <alignment horizontal="center" vertical="center"/>
    </xf>
    <xf numFmtId="0" fontId="19" fillId="5" borderId="19" xfId="1" applyFont="1" applyFill="1" applyBorder="1" applyAlignment="1">
      <alignment horizontal="right" vertical="center" shrinkToFit="1"/>
    </xf>
    <xf numFmtId="0" fontId="19" fillId="5" borderId="4" xfId="1" applyFont="1" applyFill="1" applyBorder="1" applyAlignment="1">
      <alignment horizontal="right" vertical="center" shrinkToFit="1"/>
    </xf>
    <xf numFmtId="0" fontId="18" fillId="5" borderId="4" xfId="1" applyFont="1" applyFill="1" applyBorder="1" applyAlignment="1">
      <alignment horizontal="center" vertical="center"/>
    </xf>
    <xf numFmtId="0" fontId="13" fillId="5" borderId="2" xfId="1" applyFill="1" applyBorder="1" applyAlignment="1">
      <alignment horizontal="center" vertical="center"/>
    </xf>
    <xf numFmtId="0" fontId="13" fillId="5" borderId="21" xfId="1" applyFill="1" applyBorder="1" applyAlignment="1">
      <alignment horizontal="center" vertical="center"/>
    </xf>
    <xf numFmtId="0" fontId="23" fillId="0" borderId="19" xfId="2" applyBorder="1" applyAlignment="1" applyProtection="1">
      <alignment horizontal="center" vertical="center" shrinkToFit="1"/>
      <protection locked="0"/>
    </xf>
    <xf numFmtId="0" fontId="23" fillId="0" borderId="4" xfId="2" applyBorder="1" applyAlignment="1" applyProtection="1">
      <alignment horizontal="center" vertical="center" shrinkToFit="1"/>
      <protection locked="0"/>
    </xf>
    <xf numFmtId="0" fontId="23" fillId="0" borderId="20" xfId="2" applyBorder="1" applyAlignment="1" applyProtection="1">
      <alignment horizontal="center" vertical="center" shrinkToFit="1"/>
      <protection locked="0"/>
    </xf>
    <xf numFmtId="0" fontId="2" fillId="0" borderId="0" xfId="0" applyFont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0" xfId="0" applyFont="1" applyAlignment="1">
      <alignment vertical="center" shrinkToFit="1"/>
    </xf>
    <xf numFmtId="0" fontId="10" fillId="0" borderId="0" xfId="0" applyFont="1" applyAlignment="1">
      <alignment horizontal="right" vertical="center" shrinkToFit="1"/>
    </xf>
    <xf numFmtId="0" fontId="11" fillId="0" borderId="3" xfId="0" applyFont="1" applyBorder="1" applyAlignment="1">
      <alignment horizontal="left" vertical="center" indent="1" shrinkToFit="1"/>
    </xf>
    <xf numFmtId="0" fontId="10" fillId="0" borderId="3" xfId="0" applyFont="1" applyBorder="1" applyAlignment="1">
      <alignment horizontal="left" vertical="center" indent="1" shrinkToFit="1"/>
    </xf>
    <xf numFmtId="0" fontId="10" fillId="0" borderId="4" xfId="0" applyFont="1" applyBorder="1" applyAlignment="1">
      <alignment horizontal="center" vertical="center" shrinkToFit="1"/>
    </xf>
    <xf numFmtId="0" fontId="10" fillId="0" borderId="3" xfId="0" applyFont="1" applyBorder="1" applyAlignment="1">
      <alignment horizontal="center" vertical="center" shrinkToFit="1"/>
    </xf>
    <xf numFmtId="0" fontId="10" fillId="0" borderId="4" xfId="0" applyFont="1" applyBorder="1" applyAlignment="1">
      <alignment horizontal="right" vertical="center" shrinkToFit="1"/>
    </xf>
    <xf numFmtId="0" fontId="10" fillId="0" borderId="4" xfId="0" applyFont="1" applyBorder="1" applyAlignment="1">
      <alignment vertical="center" shrinkToFit="1"/>
    </xf>
    <xf numFmtId="0" fontId="10" fillId="0" borderId="0" xfId="0" applyFont="1" applyAlignment="1">
      <alignment horizontal="center" vertical="center" shrinkToFit="1"/>
    </xf>
    <xf numFmtId="0" fontId="10" fillId="0" borderId="16" xfId="0" applyFont="1" applyBorder="1" applyAlignment="1">
      <alignment horizontal="center" vertical="center" shrinkToFit="1"/>
    </xf>
    <xf numFmtId="0" fontId="10" fillId="0" borderId="17" xfId="0" applyFont="1" applyBorder="1" applyAlignment="1">
      <alignment horizontal="center" vertical="center" shrinkToFit="1"/>
    </xf>
    <xf numFmtId="0" fontId="10" fillId="0" borderId="18" xfId="0" applyFont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9" fillId="0" borderId="0" xfId="0" applyFont="1" applyAlignment="1">
      <alignment vertical="center" shrinkToFit="1"/>
    </xf>
    <xf numFmtId="0" fontId="10" fillId="0" borderId="19" xfId="0" applyFont="1" applyBorder="1" applyAlignment="1">
      <alignment horizontal="center" vertical="center" shrinkToFit="1"/>
    </xf>
    <xf numFmtId="0" fontId="10" fillId="0" borderId="20" xfId="0" applyFont="1" applyBorder="1" applyAlignment="1">
      <alignment horizontal="center" vertical="center" shrinkToFit="1"/>
    </xf>
    <xf numFmtId="0" fontId="10" fillId="0" borderId="0" xfId="0" applyFont="1" applyAlignment="1">
      <alignment vertical="center" shrinkToFit="1"/>
    </xf>
    <xf numFmtId="0" fontId="3" fillId="0" borderId="0" xfId="0" applyFont="1" applyAlignment="1">
      <alignment horizontal="right" shrinkToFit="1"/>
    </xf>
    <xf numFmtId="0" fontId="12" fillId="0" borderId="8" xfId="0" applyFont="1" applyBorder="1" applyAlignment="1">
      <alignment horizontal="center" vertical="center" shrinkToFit="1"/>
    </xf>
    <xf numFmtId="0" fontId="12" fillId="0" borderId="0" xfId="0" applyFont="1" applyAlignment="1">
      <alignment horizontal="center" vertical="center" shrinkToFit="1"/>
    </xf>
    <xf numFmtId="0" fontId="12" fillId="0" borderId="10" xfId="0" applyFont="1" applyBorder="1" applyAlignment="1">
      <alignment horizontal="center" vertical="center" shrinkToFit="1"/>
    </xf>
    <xf numFmtId="0" fontId="12" fillId="0" borderId="11" xfId="0" applyFont="1" applyBorder="1" applyAlignment="1">
      <alignment horizontal="center" vertical="center" shrinkToFit="1"/>
    </xf>
    <xf numFmtId="0" fontId="10" fillId="0" borderId="9" xfId="0" applyFont="1" applyBorder="1" applyAlignment="1">
      <alignment horizontal="center" vertical="center" shrinkToFit="1"/>
    </xf>
    <xf numFmtId="0" fontId="10" fillId="0" borderId="12" xfId="0" applyFont="1" applyBorder="1" applyAlignment="1">
      <alignment horizontal="center" vertical="center" shrinkToFit="1"/>
    </xf>
    <xf numFmtId="0" fontId="10" fillId="0" borderId="3" xfId="0" applyFont="1" applyBorder="1" applyAlignment="1">
      <alignment horizontal="left" vertical="center" shrinkToFit="1"/>
    </xf>
    <xf numFmtId="0" fontId="2" fillId="0" borderId="4" xfId="0" applyFont="1" applyBorder="1" applyAlignment="1">
      <alignment horizontal="right" vertical="center" shrinkToFit="1"/>
    </xf>
    <xf numFmtId="0" fontId="10" fillId="0" borderId="8" xfId="0" applyFont="1" applyBorder="1" applyAlignment="1">
      <alignment horizontal="center" vertical="center" shrinkToFit="1"/>
    </xf>
    <xf numFmtId="0" fontId="10" fillId="0" borderId="13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right" shrinkToFit="1"/>
    </xf>
    <xf numFmtId="0" fontId="7" fillId="0" borderId="0" xfId="0" applyFont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</cellXfs>
  <cellStyles count="3">
    <cellStyle name="ハイパーリンク" xfId="2" builtinId="8"/>
    <cellStyle name="標準" xfId="0" builtinId="0"/>
    <cellStyle name="標準 2" xfId="1" xr:uid="{63F1E64A-D760-479E-9707-BB7423A30F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416BE-AC9F-4B92-80A7-3BEF516C8719}">
  <sheetPr codeName="Sheet1">
    <tabColor rgb="FFFFC000"/>
    <pageSetUpPr fitToPage="1"/>
  </sheetPr>
  <dimension ref="A1:X57"/>
  <sheetViews>
    <sheetView tabSelected="1" zoomScaleNormal="100" workbookViewId="0">
      <selection activeCell="F11" sqref="F11:J11"/>
    </sheetView>
  </sheetViews>
  <sheetFormatPr defaultColWidth="8.81640625" defaultRowHeight="13" x14ac:dyDescent="0.2"/>
  <cols>
    <col min="1" max="1" width="1" style="31" customWidth="1"/>
    <col min="2" max="2" width="6.6328125" style="31" customWidth="1"/>
    <col min="3" max="3" width="6.90625" style="31" customWidth="1"/>
    <col min="4" max="4" width="7.36328125" style="31" customWidth="1"/>
    <col min="5" max="5" width="12.36328125" style="31" customWidth="1"/>
    <col min="6" max="6" width="7.90625" style="31" customWidth="1"/>
    <col min="7" max="7" width="3.1796875" style="31" customWidth="1"/>
    <col min="8" max="8" width="6.81640625" style="31" customWidth="1"/>
    <col min="9" max="9" width="9.1796875" style="31" customWidth="1"/>
    <col min="10" max="10" width="16.36328125" style="31" customWidth="1"/>
    <col min="11" max="11" width="12.36328125" style="31" customWidth="1"/>
    <col min="12" max="12" width="27.1796875" style="31" customWidth="1"/>
    <col min="13" max="13" width="13.54296875" style="31" customWidth="1"/>
    <col min="14" max="14" width="12.1796875" style="31" customWidth="1"/>
    <col min="15" max="15" width="13.08984375" style="31" customWidth="1"/>
    <col min="16" max="16" width="12.36328125" style="31" customWidth="1"/>
    <col min="17" max="17" width="6.36328125" style="31" customWidth="1"/>
    <col min="18" max="18" width="1.6328125" style="31" customWidth="1"/>
    <col min="19" max="19" width="9.54296875" style="31" customWidth="1"/>
    <col min="20" max="20" width="11.08984375" style="31" customWidth="1"/>
    <col min="21" max="21" width="11.6328125" style="41" bestFit="1" customWidth="1"/>
    <col min="22" max="22" width="3" style="41" customWidth="1"/>
    <col min="23" max="23" width="7.453125" style="71" bestFit="1" customWidth="1"/>
    <col min="24" max="24" width="8.81640625" style="29"/>
    <col min="25" max="16384" width="8.81640625" style="31"/>
  </cols>
  <sheetData>
    <row r="1" spans="1:23" ht="19.25" customHeight="1" x14ac:dyDescent="0.2">
      <c r="A1" s="29"/>
      <c r="B1" s="29"/>
      <c r="C1" s="38"/>
      <c r="D1" s="39" t="s">
        <v>119</v>
      </c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29"/>
      <c r="S1" s="29"/>
      <c r="T1" s="29"/>
      <c r="U1" s="40" t="s">
        <v>135</v>
      </c>
      <c r="V1" s="40"/>
      <c r="W1" s="41" t="s">
        <v>136</v>
      </c>
    </row>
    <row r="2" spans="1:23" ht="3.65" customHeight="1" thickBot="1" x14ac:dyDescent="0.25">
      <c r="A2" s="29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29"/>
      <c r="O2" s="29"/>
      <c r="P2" s="29"/>
      <c r="Q2" s="29"/>
      <c r="R2" s="29"/>
      <c r="S2" s="29"/>
      <c r="T2" s="29"/>
      <c r="U2" s="40" t="s">
        <v>137</v>
      </c>
      <c r="V2" s="40"/>
      <c r="W2" s="41" t="s">
        <v>138</v>
      </c>
    </row>
    <row r="3" spans="1:23" ht="3" customHeight="1" x14ac:dyDescent="0.2">
      <c r="A3" s="29"/>
      <c r="B3" s="43"/>
      <c r="C3" s="44"/>
      <c r="D3" s="44"/>
      <c r="E3" s="44"/>
      <c r="F3" s="44"/>
      <c r="G3" s="44"/>
      <c r="H3" s="44"/>
      <c r="I3" s="44"/>
      <c r="J3" s="44"/>
      <c r="K3" s="44"/>
      <c r="L3" s="44"/>
      <c r="M3" s="45"/>
      <c r="N3" s="29"/>
      <c r="O3" s="29"/>
      <c r="P3" s="29"/>
      <c r="Q3" s="29"/>
      <c r="R3" s="29"/>
      <c r="S3" s="29"/>
      <c r="T3" s="29"/>
      <c r="U3" s="40" t="s">
        <v>139</v>
      </c>
      <c r="V3" s="40"/>
      <c r="W3" s="41" t="s">
        <v>140</v>
      </c>
    </row>
    <row r="4" spans="1:23" ht="12" customHeight="1" x14ac:dyDescent="0.2">
      <c r="A4" s="29"/>
      <c r="B4" s="46" t="s">
        <v>102</v>
      </c>
      <c r="C4" s="47"/>
      <c r="D4" s="47"/>
      <c r="E4" s="47"/>
      <c r="F4" s="47"/>
      <c r="G4" s="47"/>
      <c r="H4" s="47"/>
      <c r="I4" s="47"/>
      <c r="J4" s="47"/>
      <c r="K4" s="47"/>
      <c r="L4" s="47"/>
      <c r="M4" s="48"/>
      <c r="N4" s="29"/>
      <c r="O4" s="29"/>
      <c r="P4" s="29"/>
      <c r="Q4" s="29"/>
      <c r="R4" s="29"/>
      <c r="S4" s="29"/>
      <c r="T4" s="29"/>
      <c r="U4" s="40" t="s">
        <v>141</v>
      </c>
      <c r="V4" s="40"/>
      <c r="W4" s="41" t="s">
        <v>142</v>
      </c>
    </row>
    <row r="5" spans="1:23" ht="12" customHeight="1" x14ac:dyDescent="0.2">
      <c r="A5" s="29"/>
      <c r="B5" s="49" t="s">
        <v>103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1"/>
      <c r="N5" s="29"/>
      <c r="O5" s="29"/>
      <c r="P5" s="29"/>
      <c r="Q5" s="29"/>
      <c r="R5" s="29"/>
      <c r="S5" s="29"/>
      <c r="T5" s="29"/>
      <c r="U5" s="40" t="s">
        <v>143</v>
      </c>
      <c r="V5" s="40"/>
      <c r="W5" s="41" t="s">
        <v>144</v>
      </c>
    </row>
    <row r="6" spans="1:23" ht="12" customHeight="1" x14ac:dyDescent="0.2">
      <c r="A6" s="29"/>
      <c r="B6" s="49" t="s">
        <v>145</v>
      </c>
      <c r="C6" s="50"/>
      <c r="D6" s="50"/>
      <c r="E6" s="50"/>
      <c r="F6" s="50"/>
      <c r="G6" s="50"/>
      <c r="H6" s="50"/>
      <c r="I6" s="50"/>
      <c r="J6" s="50"/>
      <c r="K6" s="50"/>
      <c r="L6" s="50"/>
      <c r="M6" s="51"/>
      <c r="N6" s="29"/>
      <c r="O6" s="29"/>
      <c r="P6" s="29"/>
      <c r="Q6" s="29"/>
      <c r="R6" s="29"/>
      <c r="S6" s="29"/>
      <c r="T6" s="29"/>
      <c r="U6" s="40" t="s">
        <v>146</v>
      </c>
      <c r="V6" s="40"/>
      <c r="W6" s="41" t="s">
        <v>147</v>
      </c>
    </row>
    <row r="7" spans="1:23" ht="12" customHeight="1" x14ac:dyDescent="0.2">
      <c r="A7" s="29"/>
      <c r="B7" s="49" t="s">
        <v>148</v>
      </c>
      <c r="C7" s="50"/>
      <c r="D7" s="50"/>
      <c r="E7" s="50"/>
      <c r="F7" s="50"/>
      <c r="G7" s="50"/>
      <c r="H7" s="50"/>
      <c r="I7" s="50"/>
      <c r="J7" s="50"/>
      <c r="K7" s="50"/>
      <c r="L7" s="50"/>
      <c r="M7" s="51"/>
      <c r="N7" s="29"/>
      <c r="O7" s="29"/>
      <c r="P7" s="29"/>
      <c r="Q7" s="29"/>
      <c r="R7" s="29"/>
      <c r="S7" s="29"/>
      <c r="T7" s="29"/>
      <c r="U7" s="40" t="s">
        <v>149</v>
      </c>
      <c r="V7" s="40"/>
      <c r="W7" s="41" t="s">
        <v>150</v>
      </c>
    </row>
    <row r="8" spans="1:23" ht="4.25" customHeight="1" thickBot="1" x14ac:dyDescent="0.25">
      <c r="A8" s="29"/>
      <c r="B8" s="52"/>
      <c r="C8" s="53"/>
      <c r="D8" s="53"/>
      <c r="E8" s="53"/>
      <c r="F8" s="53"/>
      <c r="G8" s="53"/>
      <c r="H8" s="53"/>
      <c r="I8" s="53"/>
      <c r="J8" s="53"/>
      <c r="K8" s="53"/>
      <c r="L8" s="53"/>
      <c r="M8" s="54"/>
      <c r="N8" s="29"/>
      <c r="O8" s="29"/>
      <c r="P8" s="29"/>
      <c r="Q8" s="29"/>
      <c r="R8" s="29"/>
      <c r="S8" s="29"/>
      <c r="T8" s="29"/>
      <c r="W8" s="41" t="s">
        <v>151</v>
      </c>
    </row>
    <row r="9" spans="1:23" ht="6" customHeight="1" x14ac:dyDescent="0.2">
      <c r="A9" s="29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W9" s="41" t="s">
        <v>152</v>
      </c>
    </row>
    <row r="10" spans="1:23" ht="15.65" customHeight="1" x14ac:dyDescent="0.2">
      <c r="A10" s="29"/>
      <c r="B10" s="104" t="s">
        <v>153</v>
      </c>
      <c r="C10" s="113"/>
      <c r="D10" s="113"/>
      <c r="E10" s="105"/>
      <c r="F10" s="114" t="s">
        <v>154</v>
      </c>
      <c r="G10" s="115"/>
      <c r="H10" s="115"/>
      <c r="I10" s="34"/>
      <c r="J10" s="55" t="s">
        <v>155</v>
      </c>
      <c r="K10" s="29"/>
      <c r="L10" s="56" t="str">
        <f>"参加人数　"&amp;DBCS(COUNTA($C$23:$C$30))&amp;" 名"</f>
        <v>参加人数　０ 名</v>
      </c>
      <c r="M10" s="29"/>
      <c r="N10" s="29"/>
      <c r="O10" s="29"/>
      <c r="P10" s="29"/>
      <c r="Q10" s="29"/>
      <c r="R10" s="29"/>
      <c r="S10" s="29"/>
      <c r="T10" s="29"/>
      <c r="W10" s="41" t="s">
        <v>156</v>
      </c>
    </row>
    <row r="11" spans="1:23" ht="15.65" customHeight="1" x14ac:dyDescent="0.2">
      <c r="A11" s="29"/>
      <c r="B11" s="111" t="s">
        <v>104</v>
      </c>
      <c r="C11" s="116"/>
      <c r="D11" s="116"/>
      <c r="E11" s="112"/>
      <c r="F11" s="106"/>
      <c r="G11" s="107"/>
      <c r="H11" s="107"/>
      <c r="I11" s="107"/>
      <c r="J11" s="108"/>
      <c r="K11" s="57"/>
      <c r="L11" s="57"/>
      <c r="M11" s="29"/>
      <c r="N11" s="29"/>
      <c r="O11" s="29"/>
      <c r="P11" s="29"/>
      <c r="Q11" s="29"/>
      <c r="R11" s="29"/>
      <c r="S11" s="29"/>
      <c r="T11" s="29"/>
      <c r="W11" s="41" t="s">
        <v>190</v>
      </c>
    </row>
    <row r="12" spans="1:23" ht="40" customHeight="1" x14ac:dyDescent="0.2">
      <c r="A12" s="29"/>
      <c r="B12" s="100" t="s">
        <v>106</v>
      </c>
      <c r="C12" s="101"/>
      <c r="D12" s="111" t="s">
        <v>105</v>
      </c>
      <c r="E12" s="112"/>
      <c r="F12" s="106"/>
      <c r="G12" s="107"/>
      <c r="H12" s="107"/>
      <c r="I12" s="107"/>
      <c r="J12" s="108"/>
      <c r="K12" s="109" t="s">
        <v>158</v>
      </c>
      <c r="L12" s="110"/>
      <c r="M12" s="110"/>
      <c r="N12" s="110"/>
      <c r="O12" s="110"/>
      <c r="P12" s="110"/>
      <c r="Q12" s="110"/>
      <c r="R12" s="29"/>
      <c r="S12" s="29"/>
      <c r="T12" s="29"/>
      <c r="W12" s="41" t="s">
        <v>157</v>
      </c>
    </row>
    <row r="13" spans="1:23" ht="15.65" customHeight="1" x14ac:dyDescent="0.2">
      <c r="A13" s="29"/>
      <c r="B13" s="117"/>
      <c r="C13" s="118"/>
      <c r="D13" s="111" t="s">
        <v>14</v>
      </c>
      <c r="E13" s="112"/>
      <c r="F13" s="106"/>
      <c r="G13" s="107"/>
      <c r="H13" s="107"/>
      <c r="I13" s="107"/>
      <c r="J13" s="108"/>
      <c r="K13" s="58"/>
      <c r="L13" s="59"/>
      <c r="M13" s="59"/>
      <c r="N13" s="59"/>
      <c r="O13" s="59"/>
      <c r="P13" s="29"/>
      <c r="Q13" s="29"/>
      <c r="R13" s="29"/>
      <c r="S13" s="29"/>
      <c r="T13" s="29"/>
      <c r="U13" s="41" t="s">
        <v>25</v>
      </c>
      <c r="W13" s="41" t="s">
        <v>159</v>
      </c>
    </row>
    <row r="14" spans="1:23" ht="15.65" customHeight="1" x14ac:dyDescent="0.2">
      <c r="A14" s="29"/>
      <c r="B14" s="117"/>
      <c r="C14" s="118"/>
      <c r="D14" s="111" t="s">
        <v>107</v>
      </c>
      <c r="E14" s="112"/>
      <c r="F14" s="106"/>
      <c r="G14" s="107"/>
      <c r="H14" s="107"/>
      <c r="I14" s="107"/>
      <c r="J14" s="108"/>
      <c r="K14" s="60" t="s">
        <v>108</v>
      </c>
      <c r="L14" s="61"/>
      <c r="M14" s="61"/>
      <c r="N14" s="61"/>
      <c r="O14" s="29"/>
      <c r="P14" s="29"/>
      <c r="Q14" s="29"/>
      <c r="R14" s="29"/>
      <c r="S14" s="29"/>
      <c r="T14" s="29"/>
      <c r="U14" s="41" t="s">
        <v>26</v>
      </c>
      <c r="W14" s="41" t="s">
        <v>160</v>
      </c>
    </row>
    <row r="15" spans="1:23" ht="15.65" customHeight="1" x14ac:dyDescent="0.2">
      <c r="A15" s="29"/>
      <c r="B15" s="117"/>
      <c r="C15" s="118"/>
      <c r="D15" s="111" t="s">
        <v>162</v>
      </c>
      <c r="E15" s="112"/>
      <c r="F15" s="106"/>
      <c r="G15" s="107"/>
      <c r="H15" s="107"/>
      <c r="I15" s="107"/>
      <c r="J15" s="108"/>
      <c r="K15" s="60" t="s">
        <v>109</v>
      </c>
      <c r="L15" s="61"/>
      <c r="M15" s="61"/>
      <c r="N15" s="61"/>
      <c r="O15" s="29"/>
      <c r="P15" s="29"/>
      <c r="Q15" s="29"/>
      <c r="R15" s="29"/>
      <c r="S15" s="29"/>
      <c r="T15" s="29"/>
      <c r="U15" s="41" t="s">
        <v>27</v>
      </c>
      <c r="W15" s="41" t="s">
        <v>161</v>
      </c>
    </row>
    <row r="16" spans="1:23" ht="15.65" customHeight="1" x14ac:dyDescent="0.2">
      <c r="A16" s="29"/>
      <c r="B16" s="117"/>
      <c r="C16" s="118"/>
      <c r="D16" s="111" t="s">
        <v>116</v>
      </c>
      <c r="E16" s="112"/>
      <c r="F16" s="106"/>
      <c r="G16" s="107"/>
      <c r="H16" s="107"/>
      <c r="I16" s="107"/>
      <c r="J16" s="108"/>
      <c r="K16" s="60"/>
      <c r="L16" s="61"/>
      <c r="M16" s="61"/>
      <c r="N16" s="61"/>
      <c r="O16" s="29"/>
      <c r="P16" s="29"/>
      <c r="Q16" s="29"/>
      <c r="R16" s="29"/>
      <c r="S16" s="29"/>
      <c r="T16" s="29"/>
      <c r="W16" s="41" t="s">
        <v>163</v>
      </c>
    </row>
    <row r="17" spans="1:24" ht="15.65" customHeight="1" x14ac:dyDescent="0.2">
      <c r="A17" s="29"/>
      <c r="B17" s="102"/>
      <c r="C17" s="103"/>
      <c r="D17" s="111" t="s">
        <v>165</v>
      </c>
      <c r="E17" s="112"/>
      <c r="F17" s="119"/>
      <c r="G17" s="120"/>
      <c r="H17" s="120"/>
      <c r="I17" s="120"/>
      <c r="J17" s="121"/>
      <c r="K17" s="60"/>
      <c r="L17" s="61"/>
      <c r="M17" s="61"/>
      <c r="N17" s="61"/>
      <c r="O17" s="29"/>
      <c r="P17" s="29"/>
      <c r="Q17" s="29"/>
      <c r="R17" s="29"/>
      <c r="S17" s="29"/>
      <c r="T17" s="29"/>
      <c r="W17" s="41" t="s">
        <v>164</v>
      </c>
    </row>
    <row r="18" spans="1:24" ht="15.65" customHeight="1" x14ac:dyDescent="0.2">
      <c r="A18" s="29"/>
      <c r="B18" s="100" t="s">
        <v>110</v>
      </c>
      <c r="C18" s="101"/>
      <c r="D18" s="104" t="s">
        <v>117</v>
      </c>
      <c r="E18" s="105"/>
      <c r="F18" s="106"/>
      <c r="G18" s="107"/>
      <c r="H18" s="107"/>
      <c r="I18" s="107"/>
      <c r="J18" s="108"/>
      <c r="K18" s="60" t="s">
        <v>111</v>
      </c>
      <c r="L18" s="61"/>
      <c r="M18" s="61"/>
      <c r="N18" s="61"/>
      <c r="O18" s="29"/>
      <c r="P18" s="29"/>
      <c r="Q18" s="29"/>
      <c r="R18" s="29"/>
      <c r="S18" s="29"/>
      <c r="T18" s="29"/>
      <c r="U18" s="41" t="s">
        <v>167</v>
      </c>
      <c r="W18" s="41" t="s">
        <v>166</v>
      </c>
    </row>
    <row r="19" spans="1:24" ht="15.65" customHeight="1" x14ac:dyDescent="0.2">
      <c r="A19" s="29"/>
      <c r="B19" s="102"/>
      <c r="C19" s="103"/>
      <c r="D19" s="104" t="s">
        <v>118</v>
      </c>
      <c r="E19" s="105"/>
      <c r="F19" s="106"/>
      <c r="G19" s="107"/>
      <c r="H19" s="107"/>
      <c r="I19" s="107"/>
      <c r="J19" s="108"/>
      <c r="K19" s="60" t="s">
        <v>112</v>
      </c>
      <c r="L19" s="61"/>
      <c r="M19" s="61"/>
      <c r="N19" s="61"/>
      <c r="O19" s="29"/>
      <c r="P19" s="29"/>
      <c r="Q19" s="29"/>
      <c r="R19" s="29"/>
      <c r="S19" s="29"/>
      <c r="T19" s="29"/>
      <c r="U19" s="41" t="s">
        <v>169</v>
      </c>
      <c r="W19" s="41" t="s">
        <v>168</v>
      </c>
    </row>
    <row r="20" spans="1:24" ht="6.65" customHeight="1" x14ac:dyDescent="0.2">
      <c r="A20" s="29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W20" s="41" t="s">
        <v>170</v>
      </c>
    </row>
    <row r="21" spans="1:24" s="32" customFormat="1" ht="14.4" customHeight="1" x14ac:dyDescent="0.2">
      <c r="A21" s="30"/>
      <c r="B21" s="62" t="s">
        <v>172</v>
      </c>
      <c r="C21" s="93" t="s">
        <v>173</v>
      </c>
      <c r="D21" s="93"/>
      <c r="E21" s="93"/>
      <c r="F21" s="91" t="s">
        <v>123</v>
      </c>
      <c r="G21" s="64" t="s">
        <v>174</v>
      </c>
      <c r="H21" s="91" t="s">
        <v>114</v>
      </c>
      <c r="I21" s="97" t="s">
        <v>175</v>
      </c>
      <c r="J21" s="98"/>
      <c r="K21" s="99"/>
      <c r="L21" s="91" t="s">
        <v>176</v>
      </c>
      <c r="M21" s="91" t="s">
        <v>177</v>
      </c>
      <c r="N21" s="91" t="s">
        <v>178</v>
      </c>
      <c r="O21" s="93" t="s">
        <v>179</v>
      </c>
      <c r="P21" s="93"/>
      <c r="Q21" s="66" t="s">
        <v>180</v>
      </c>
      <c r="R21" s="30"/>
      <c r="S21" s="30"/>
      <c r="T21" s="29"/>
      <c r="U21" s="41"/>
      <c r="V21" s="41"/>
      <c r="W21" s="41" t="s">
        <v>171</v>
      </c>
      <c r="X21" s="30"/>
    </row>
    <row r="22" spans="1:24" ht="14.4" customHeight="1" x14ac:dyDescent="0.2">
      <c r="A22" s="29"/>
      <c r="B22" s="67" t="s">
        <v>182</v>
      </c>
      <c r="C22" s="93" t="s">
        <v>183</v>
      </c>
      <c r="D22" s="94"/>
      <c r="E22" s="65" t="s">
        <v>0</v>
      </c>
      <c r="F22" s="92"/>
      <c r="G22" s="69" t="s">
        <v>184</v>
      </c>
      <c r="H22" s="92"/>
      <c r="I22" s="63" t="s">
        <v>185</v>
      </c>
      <c r="J22" s="63" t="s">
        <v>186</v>
      </c>
      <c r="K22" s="63" t="s">
        <v>187</v>
      </c>
      <c r="L22" s="92"/>
      <c r="M22" s="92"/>
      <c r="N22" s="92"/>
      <c r="O22" s="68" t="s">
        <v>183</v>
      </c>
      <c r="P22" s="65" t="s">
        <v>0</v>
      </c>
      <c r="Q22" s="70" t="s">
        <v>188</v>
      </c>
      <c r="R22" s="29"/>
      <c r="S22" s="29"/>
      <c r="T22" s="29"/>
      <c r="W22" s="41" t="s">
        <v>181</v>
      </c>
    </row>
    <row r="23" spans="1:24" ht="15.65" customHeight="1" x14ac:dyDescent="0.2">
      <c r="A23" s="29"/>
      <c r="B23" s="72">
        <v>1</v>
      </c>
      <c r="C23" s="95"/>
      <c r="D23" s="96"/>
      <c r="E23" s="73"/>
      <c r="F23" s="74" t="str">
        <f t="shared" ref="F23:F30" si="0">IF(C23="","",$F$11)</f>
        <v/>
      </c>
      <c r="G23" s="75"/>
      <c r="H23" s="76"/>
      <c r="I23" s="76"/>
      <c r="J23" s="76"/>
      <c r="K23" s="77"/>
      <c r="L23" s="76"/>
      <c r="M23" s="76"/>
      <c r="N23" s="76"/>
      <c r="O23" s="78"/>
      <c r="P23" s="73"/>
      <c r="Q23" s="76"/>
      <c r="R23" s="29"/>
      <c r="S23" s="29"/>
      <c r="T23" s="29"/>
      <c r="U23" s="41">
        <v>1</v>
      </c>
      <c r="W23" s="71" t="s">
        <v>189</v>
      </c>
    </row>
    <row r="24" spans="1:24" ht="15.65" customHeight="1" x14ac:dyDescent="0.2">
      <c r="A24" s="29"/>
      <c r="B24" s="72">
        <v>2</v>
      </c>
      <c r="C24" s="95"/>
      <c r="D24" s="96"/>
      <c r="E24" s="73"/>
      <c r="F24" s="74" t="str">
        <f>IF(C24="","",$F$11)</f>
        <v/>
      </c>
      <c r="G24" s="75"/>
      <c r="H24" s="76"/>
      <c r="I24" s="76"/>
      <c r="J24" s="76"/>
      <c r="K24" s="77"/>
      <c r="L24" s="76"/>
      <c r="M24" s="76"/>
      <c r="N24" s="76"/>
      <c r="O24" s="78"/>
      <c r="P24" s="73"/>
      <c r="Q24" s="76"/>
      <c r="R24" s="29"/>
      <c r="S24" s="29"/>
      <c r="T24" s="29"/>
      <c r="U24" s="41">
        <v>2</v>
      </c>
      <c r="W24" s="71" t="s">
        <v>32</v>
      </c>
    </row>
    <row r="25" spans="1:24" ht="15.65" customHeight="1" x14ac:dyDescent="0.2">
      <c r="A25" s="29"/>
      <c r="B25" s="72">
        <v>3</v>
      </c>
      <c r="C25" s="88"/>
      <c r="D25" s="89"/>
      <c r="E25" s="73"/>
      <c r="F25" s="74" t="str">
        <f t="shared" si="0"/>
        <v/>
      </c>
      <c r="G25" s="75"/>
      <c r="H25" s="76"/>
      <c r="I25" s="76"/>
      <c r="J25" s="76"/>
      <c r="K25" s="77"/>
      <c r="L25" s="77"/>
      <c r="M25" s="76"/>
      <c r="N25" s="76"/>
      <c r="O25" s="78"/>
      <c r="P25" s="73"/>
      <c r="Q25" s="76"/>
      <c r="R25" s="29"/>
      <c r="S25" s="29"/>
      <c r="T25" s="29"/>
      <c r="U25" s="41">
        <v>3</v>
      </c>
    </row>
    <row r="26" spans="1:24" ht="15.65" customHeight="1" x14ac:dyDescent="0.2">
      <c r="A26" s="29"/>
      <c r="B26" s="72">
        <v>4</v>
      </c>
      <c r="C26" s="88"/>
      <c r="D26" s="89"/>
      <c r="E26" s="73"/>
      <c r="F26" s="74" t="str">
        <f t="shared" si="0"/>
        <v/>
      </c>
      <c r="G26" s="75"/>
      <c r="H26" s="76"/>
      <c r="I26" s="76"/>
      <c r="J26" s="76"/>
      <c r="K26" s="77"/>
      <c r="L26" s="77"/>
      <c r="M26" s="76"/>
      <c r="N26" s="76"/>
      <c r="O26" s="78"/>
      <c r="P26" s="73"/>
      <c r="Q26" s="76"/>
      <c r="R26" s="29"/>
      <c r="S26" s="29"/>
      <c r="T26" s="29"/>
      <c r="U26" s="41">
        <v>4</v>
      </c>
    </row>
    <row r="27" spans="1:24" ht="15.65" customHeight="1" x14ac:dyDescent="0.2">
      <c r="A27" s="29"/>
      <c r="B27" s="72">
        <v>5</v>
      </c>
      <c r="C27" s="88"/>
      <c r="D27" s="89"/>
      <c r="E27" s="73"/>
      <c r="F27" s="74" t="str">
        <f t="shared" si="0"/>
        <v/>
      </c>
      <c r="G27" s="75"/>
      <c r="H27" s="76"/>
      <c r="I27" s="76"/>
      <c r="J27" s="76"/>
      <c r="K27" s="77"/>
      <c r="L27" s="77"/>
      <c r="M27" s="76"/>
      <c r="N27" s="76"/>
      <c r="O27" s="78"/>
      <c r="P27" s="73"/>
      <c r="Q27" s="76"/>
      <c r="R27" s="29"/>
      <c r="S27" s="29"/>
      <c r="T27" s="29"/>
      <c r="U27" s="41">
        <v>5</v>
      </c>
    </row>
    <row r="28" spans="1:24" ht="15.65" customHeight="1" x14ac:dyDescent="0.2">
      <c r="A28" s="29"/>
      <c r="B28" s="72">
        <v>6</v>
      </c>
      <c r="C28" s="88"/>
      <c r="D28" s="89"/>
      <c r="E28" s="73"/>
      <c r="F28" s="74" t="str">
        <f t="shared" si="0"/>
        <v/>
      </c>
      <c r="G28" s="75"/>
      <c r="H28" s="76"/>
      <c r="I28" s="76"/>
      <c r="J28" s="76"/>
      <c r="K28" s="77"/>
      <c r="L28" s="77"/>
      <c r="M28" s="76"/>
      <c r="N28" s="76"/>
      <c r="O28" s="78"/>
      <c r="P28" s="73"/>
      <c r="Q28" s="76"/>
      <c r="R28" s="29"/>
      <c r="S28" s="29"/>
      <c r="T28" s="29"/>
      <c r="U28" s="41">
        <v>6</v>
      </c>
    </row>
    <row r="29" spans="1:24" ht="15.65" customHeight="1" x14ac:dyDescent="0.2">
      <c r="A29" s="29"/>
      <c r="B29" s="72">
        <v>7</v>
      </c>
      <c r="C29" s="88"/>
      <c r="D29" s="89"/>
      <c r="E29" s="73"/>
      <c r="F29" s="74" t="str">
        <f t="shared" si="0"/>
        <v/>
      </c>
      <c r="G29" s="75"/>
      <c r="H29" s="76"/>
      <c r="I29" s="76"/>
      <c r="J29" s="76"/>
      <c r="K29" s="77"/>
      <c r="L29" s="77"/>
      <c r="M29" s="76"/>
      <c r="N29" s="76"/>
      <c r="O29" s="78"/>
      <c r="P29" s="73"/>
      <c r="Q29" s="76"/>
      <c r="R29" s="29"/>
      <c r="S29" s="29"/>
      <c r="T29" s="29"/>
    </row>
    <row r="30" spans="1:24" ht="15.65" customHeight="1" x14ac:dyDescent="0.2">
      <c r="A30" s="29"/>
      <c r="B30" s="72">
        <v>8</v>
      </c>
      <c r="C30" s="88"/>
      <c r="D30" s="89"/>
      <c r="E30" s="73"/>
      <c r="F30" s="74" t="str">
        <f t="shared" si="0"/>
        <v/>
      </c>
      <c r="G30" s="75"/>
      <c r="H30" s="76"/>
      <c r="I30" s="76"/>
      <c r="J30" s="76"/>
      <c r="K30" s="77"/>
      <c r="L30" s="77"/>
      <c r="M30" s="76"/>
      <c r="N30" s="76"/>
      <c r="O30" s="78"/>
      <c r="P30" s="73"/>
      <c r="Q30" s="76"/>
      <c r="R30" s="29"/>
      <c r="S30" s="29"/>
      <c r="T30" s="29"/>
    </row>
    <row r="31" spans="1:24" ht="3.65" customHeight="1" x14ac:dyDescent="0.2">
      <c r="A31" s="29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29"/>
      <c r="Q31" s="29"/>
      <c r="R31" s="29"/>
      <c r="S31" s="29"/>
      <c r="T31" s="29"/>
    </row>
    <row r="32" spans="1:24" ht="12.5" customHeight="1" x14ac:dyDescent="0.2">
      <c r="A32" s="90" t="s">
        <v>115</v>
      </c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30"/>
      <c r="T32" s="29"/>
    </row>
    <row r="33" spans="1:20" x14ac:dyDescent="0.2">
      <c r="A33" s="29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29"/>
      <c r="Q33" s="29"/>
      <c r="R33" s="29"/>
      <c r="S33" s="29"/>
      <c r="T33" s="29"/>
    </row>
    <row r="34" spans="1:20" x14ac:dyDescent="0.2">
      <c r="A34" s="29"/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29"/>
      <c r="Q34" s="29"/>
      <c r="R34" s="29"/>
      <c r="S34" s="29"/>
      <c r="T34" s="29"/>
    </row>
    <row r="35" spans="1:20" x14ac:dyDescent="0.2">
      <c r="A35" s="29"/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29"/>
      <c r="Q35" s="29"/>
      <c r="R35" s="29"/>
      <c r="S35" s="29"/>
      <c r="T35" s="29"/>
    </row>
    <row r="36" spans="1:20" x14ac:dyDescent="0.2">
      <c r="A36" s="29"/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29"/>
      <c r="Q36" s="29"/>
      <c r="R36" s="29"/>
      <c r="S36" s="29"/>
      <c r="T36" s="29"/>
    </row>
    <row r="37" spans="1:20" x14ac:dyDescent="0.2">
      <c r="A37" s="29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29"/>
      <c r="Q37" s="29"/>
      <c r="R37" s="29"/>
      <c r="S37" s="29"/>
      <c r="T37" s="29"/>
    </row>
    <row r="38" spans="1:20" x14ac:dyDescent="0.2">
      <c r="A38" s="29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29"/>
      <c r="Q38" s="29"/>
      <c r="R38" s="29"/>
      <c r="S38" s="29"/>
      <c r="T38" s="29"/>
    </row>
    <row r="39" spans="1:20" x14ac:dyDescent="0.2">
      <c r="A39" s="29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29"/>
      <c r="Q39" s="29"/>
      <c r="R39" s="29"/>
      <c r="S39" s="29"/>
      <c r="T39" s="29"/>
    </row>
    <row r="40" spans="1:20" x14ac:dyDescent="0.2">
      <c r="A40" s="29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29"/>
      <c r="Q40" s="29"/>
      <c r="R40" s="29"/>
      <c r="S40" s="29"/>
      <c r="T40" s="29"/>
    </row>
    <row r="41" spans="1:20" x14ac:dyDescent="0.2">
      <c r="A41" s="29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29"/>
      <c r="Q41" s="29"/>
      <c r="R41" s="29"/>
      <c r="S41" s="29"/>
      <c r="T41" s="29"/>
    </row>
    <row r="42" spans="1:20" x14ac:dyDescent="0.2">
      <c r="A42" s="29"/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29"/>
      <c r="Q42" s="29"/>
      <c r="R42" s="29"/>
      <c r="S42" s="29"/>
      <c r="T42" s="29"/>
    </row>
    <row r="43" spans="1:20" x14ac:dyDescent="0.2">
      <c r="A43" s="29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29"/>
      <c r="Q43" s="29"/>
      <c r="R43" s="29"/>
      <c r="S43" s="29"/>
      <c r="T43" s="29"/>
    </row>
    <row r="44" spans="1:20" x14ac:dyDescent="0.2">
      <c r="A44" s="29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29"/>
      <c r="Q44" s="29"/>
      <c r="R44" s="29"/>
      <c r="S44" s="29"/>
      <c r="T44" s="29"/>
    </row>
    <row r="45" spans="1:20" x14ac:dyDescent="0.2">
      <c r="A45" s="29"/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29"/>
      <c r="Q45" s="29"/>
      <c r="R45" s="29"/>
      <c r="S45" s="29"/>
      <c r="T45" s="29"/>
    </row>
    <row r="46" spans="1:20" x14ac:dyDescent="0.2">
      <c r="A46" s="29"/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29"/>
      <c r="Q46" s="29"/>
      <c r="R46" s="29"/>
      <c r="S46" s="29"/>
      <c r="T46" s="29"/>
    </row>
    <row r="47" spans="1:20" x14ac:dyDescent="0.2">
      <c r="A47" s="29"/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29"/>
      <c r="Q47" s="29"/>
      <c r="R47" s="29"/>
      <c r="S47" s="29"/>
      <c r="T47" s="29"/>
    </row>
    <row r="48" spans="1:20" x14ac:dyDescent="0.2">
      <c r="A48" s="29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29"/>
      <c r="Q48" s="29"/>
      <c r="R48" s="29"/>
      <c r="S48" s="29"/>
      <c r="T48" s="29"/>
    </row>
    <row r="49" spans="1:20" x14ac:dyDescent="0.2">
      <c r="A49" s="29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29"/>
      <c r="Q49" s="29"/>
      <c r="R49" s="29"/>
      <c r="S49" s="29"/>
      <c r="T49" s="29"/>
    </row>
    <row r="50" spans="1:20" x14ac:dyDescent="0.2">
      <c r="A50" s="29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29"/>
      <c r="Q50" s="29"/>
      <c r="R50" s="29"/>
      <c r="S50" s="29"/>
      <c r="T50" s="29"/>
    </row>
    <row r="51" spans="1:20" x14ac:dyDescent="0.2">
      <c r="A51" s="29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29"/>
      <c r="Q51" s="29"/>
      <c r="R51" s="29"/>
      <c r="S51" s="29"/>
      <c r="T51" s="29"/>
    </row>
    <row r="52" spans="1:20" x14ac:dyDescent="0.2">
      <c r="A52" s="29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29"/>
      <c r="Q52" s="29"/>
      <c r="R52" s="29"/>
      <c r="S52" s="29"/>
      <c r="T52" s="29"/>
    </row>
    <row r="53" spans="1:20" x14ac:dyDescent="0.2">
      <c r="A53" s="29"/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29"/>
      <c r="Q53" s="29"/>
      <c r="R53" s="29"/>
      <c r="S53" s="29"/>
      <c r="T53" s="29"/>
    </row>
    <row r="54" spans="1:20" x14ac:dyDescent="0.2">
      <c r="A54" s="29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29"/>
      <c r="Q54" s="29"/>
      <c r="R54" s="29"/>
      <c r="S54" s="29"/>
      <c r="T54" s="29"/>
    </row>
    <row r="55" spans="1:20" x14ac:dyDescent="0.2">
      <c r="A55" s="29"/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29"/>
      <c r="Q55" s="29"/>
      <c r="R55" s="29"/>
      <c r="S55" s="29"/>
      <c r="T55" s="29"/>
    </row>
    <row r="56" spans="1:20" x14ac:dyDescent="0.2">
      <c r="A56" s="29"/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29"/>
      <c r="Q56" s="29"/>
      <c r="R56" s="29"/>
      <c r="S56" s="29"/>
      <c r="T56" s="29"/>
    </row>
    <row r="57" spans="1:20" x14ac:dyDescent="0.2">
      <c r="A57" s="29"/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29"/>
      <c r="Q57" s="29"/>
      <c r="R57" s="29"/>
      <c r="S57" s="29"/>
      <c r="T57" s="29"/>
    </row>
  </sheetData>
  <mergeCells count="41">
    <mergeCell ref="D15:E15"/>
    <mergeCell ref="F15:J15"/>
    <mergeCell ref="B10:E10"/>
    <mergeCell ref="F10:H10"/>
    <mergeCell ref="B11:E11"/>
    <mergeCell ref="F11:J11"/>
    <mergeCell ref="B12:C17"/>
    <mergeCell ref="D12:E12"/>
    <mergeCell ref="F12:J12"/>
    <mergeCell ref="D16:E16"/>
    <mergeCell ref="F16:J16"/>
    <mergeCell ref="D17:E17"/>
    <mergeCell ref="F17:J17"/>
    <mergeCell ref="K12:Q12"/>
    <mergeCell ref="D13:E13"/>
    <mergeCell ref="F13:J13"/>
    <mergeCell ref="D14:E14"/>
    <mergeCell ref="F14:J14"/>
    <mergeCell ref="C27:D27"/>
    <mergeCell ref="C28:D28"/>
    <mergeCell ref="B18:C19"/>
    <mergeCell ref="D18:E18"/>
    <mergeCell ref="F18:J18"/>
    <mergeCell ref="D19:E19"/>
    <mergeCell ref="F19:J19"/>
    <mergeCell ref="C29:D29"/>
    <mergeCell ref="C30:D30"/>
    <mergeCell ref="A32:R32"/>
    <mergeCell ref="N21:N22"/>
    <mergeCell ref="O21:P21"/>
    <mergeCell ref="C22:D22"/>
    <mergeCell ref="C23:D23"/>
    <mergeCell ref="C24:D24"/>
    <mergeCell ref="C25:D25"/>
    <mergeCell ref="C21:E21"/>
    <mergeCell ref="F21:F22"/>
    <mergeCell ref="H21:H22"/>
    <mergeCell ref="I21:K21"/>
    <mergeCell ref="L21:L22"/>
    <mergeCell ref="M21:M22"/>
    <mergeCell ref="C26:D26"/>
  </mergeCells>
  <phoneticPr fontId="14"/>
  <dataValidations count="7">
    <dataValidation type="list" allowBlank="1" showInputMessage="1" showErrorMessage="1" sqref="F11:J11" xr:uid="{D44C32C7-31FB-476F-AAD5-EBF270A2B6D2}">
      <formula1>$U$13:$U$15</formula1>
    </dataValidation>
    <dataValidation type="list" imeMode="off" allowBlank="1" showInputMessage="1" showErrorMessage="1" sqref="Q23:Q30" xr:uid="{BCEBF598-69C9-4B57-8AB9-FEB8EFA246E9}">
      <formula1>$U$18:$U$19</formula1>
    </dataValidation>
    <dataValidation type="list" allowBlank="1" showInputMessage="1" showErrorMessage="1" sqref="I10" xr:uid="{22AAE53F-CFDF-435F-85B8-BB5EFC6E3603}">
      <formula1>$U$1:$U$7</formula1>
    </dataValidation>
    <dataValidation type="list" imeMode="off" allowBlank="1" showInputMessage="1" showErrorMessage="1" sqref="H23:H30" xr:uid="{F4D8AB3F-B57E-4B58-BE5D-119F15CE00C4}">
      <formula1>$W$1:$W$23</formula1>
    </dataValidation>
    <dataValidation type="list" imeMode="off" allowBlank="1" showInputMessage="1" showErrorMessage="1" sqref="G23:G30" xr:uid="{4B56A9CA-8335-414A-9DB9-454B6FA3ACB8}">
      <formula1>$U$23:$U$28</formula1>
    </dataValidation>
    <dataValidation imeMode="off" allowBlank="1" showInputMessage="1" showErrorMessage="1" sqref="I23:I30 K23:K30 F14" xr:uid="{8D8154E6-CCA2-41F6-AD2B-FADB9D9E26BB}"/>
    <dataValidation imeMode="on" allowBlank="1" showInputMessage="1" showErrorMessage="1" sqref="N23 M25:N30 O23:P30 F12:F13 F15:F18 J23:J30 C23:E30 L23:L30" xr:uid="{B6CE82BB-C915-43D3-BEE9-83BBF6775AF9}"/>
  </dataValidations>
  <printOptions horizontalCentered="1"/>
  <pageMargins left="0.19685039370078741" right="0.19685039370078741" top="0.78740157480314965" bottom="0.59055118110236227" header="0" footer="0"/>
  <pageSetup paperSize="9" scale="83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39997558519241921"/>
  </sheetPr>
  <dimension ref="A1:S53"/>
  <sheetViews>
    <sheetView view="pageBreakPreview" zoomScaleNormal="100" zoomScaleSheetLayoutView="100" workbookViewId="0">
      <selection sqref="A1:B1"/>
    </sheetView>
  </sheetViews>
  <sheetFormatPr defaultColWidth="9" defaultRowHeight="13" x14ac:dyDescent="0.2"/>
  <cols>
    <col min="1" max="11" width="6" style="1" customWidth="1"/>
    <col min="12" max="12" width="1.81640625" style="1" customWidth="1"/>
    <col min="13" max="13" width="4.54296875" style="1" customWidth="1"/>
    <col min="14" max="14" width="6" style="1" customWidth="1"/>
    <col min="15" max="18" width="4.54296875" style="1" customWidth="1"/>
    <col min="19" max="19" width="4.54296875" style="25" customWidth="1"/>
    <col min="20" max="25" width="4.54296875" style="1" customWidth="1"/>
    <col min="26" max="16384" width="9" style="1"/>
  </cols>
  <sheetData>
    <row r="1" spans="1:15" ht="18.75" customHeight="1" x14ac:dyDescent="0.2">
      <c r="A1" s="137" t="s">
        <v>10</v>
      </c>
      <c r="B1" s="124"/>
    </row>
    <row r="2" spans="1:15" ht="5" customHeight="1" x14ac:dyDescent="0.2"/>
    <row r="3" spans="1:15" ht="27.5" customHeight="1" x14ac:dyDescent="0.2">
      <c r="A3" s="136" t="s">
        <v>11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</row>
    <row r="4" spans="1:15" ht="17.5" customHeight="1" x14ac:dyDescent="0.2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</row>
    <row r="5" spans="1:15" ht="17.5" customHeight="1" x14ac:dyDescent="0.2">
      <c r="I5" s="18"/>
      <c r="J5" s="125" t="s">
        <v>96</v>
      </c>
      <c r="K5" s="125"/>
      <c r="L5" s="125"/>
      <c r="M5" s="125"/>
      <c r="N5" s="18">
        <f>記入シート!I10</f>
        <v>0</v>
      </c>
      <c r="O5" s="18" t="s">
        <v>97</v>
      </c>
    </row>
    <row r="6" spans="1:15" ht="17.5" customHeight="1" x14ac:dyDescent="0.2">
      <c r="A6" s="140" t="s">
        <v>12</v>
      </c>
      <c r="B6" s="140"/>
      <c r="C6" s="140"/>
      <c r="D6" s="140"/>
      <c r="E6" s="140"/>
      <c r="F6" s="140"/>
      <c r="G6" s="140"/>
      <c r="H6" s="140"/>
      <c r="K6" s="6"/>
      <c r="L6" s="6"/>
      <c r="M6" s="6"/>
      <c r="N6" s="6"/>
    </row>
    <row r="7" spans="1:15" ht="17.5" customHeight="1" x14ac:dyDescent="0.2">
      <c r="K7" s="6"/>
      <c r="L7" s="6"/>
      <c r="M7" s="6"/>
      <c r="N7" s="6"/>
    </row>
    <row r="8" spans="1:15" ht="19.5" customHeight="1" x14ac:dyDescent="0.2">
      <c r="E8" s="140" t="s">
        <v>13</v>
      </c>
      <c r="F8" s="140"/>
      <c r="G8" s="129">
        <f>記入シート!F12</f>
        <v>0</v>
      </c>
      <c r="H8" s="129"/>
      <c r="I8" s="129"/>
      <c r="J8" s="129"/>
      <c r="K8" s="129"/>
      <c r="L8" s="6"/>
    </row>
    <row r="9" spans="1:15" ht="19.5" customHeight="1" x14ac:dyDescent="0.2">
      <c r="E9" s="140" t="s">
        <v>14</v>
      </c>
      <c r="F9" s="140"/>
      <c r="G9" s="130">
        <f>記入シート!F13</f>
        <v>0</v>
      </c>
      <c r="H9" s="130"/>
      <c r="I9" s="130"/>
      <c r="J9" s="130"/>
      <c r="K9" s="130"/>
      <c r="M9" s="23" t="s">
        <v>15</v>
      </c>
    </row>
    <row r="10" spans="1:15" ht="19.5" customHeight="1" x14ac:dyDescent="0.2">
      <c r="E10" s="140" t="s">
        <v>22</v>
      </c>
      <c r="F10" s="140"/>
      <c r="G10" s="131">
        <f>記入シート!F14</f>
        <v>0</v>
      </c>
      <c r="H10" s="131"/>
      <c r="I10" s="131"/>
      <c r="J10" s="131"/>
      <c r="K10" s="131"/>
    </row>
    <row r="11" spans="1:15" ht="19.5" customHeight="1" x14ac:dyDescent="0.2">
      <c r="E11" s="140" t="s">
        <v>16</v>
      </c>
      <c r="F11" s="140"/>
      <c r="G11" s="128">
        <f>記入シート!F15</f>
        <v>0</v>
      </c>
      <c r="H11" s="128"/>
      <c r="I11" s="128"/>
      <c r="J11" s="128"/>
      <c r="K11" s="128"/>
    </row>
    <row r="12" spans="1:15" ht="19.5" customHeight="1" x14ac:dyDescent="0.2">
      <c r="E12" s="140" t="s">
        <v>17</v>
      </c>
      <c r="F12" s="140"/>
      <c r="G12" s="128">
        <f>記入シート!F16</f>
        <v>0</v>
      </c>
      <c r="H12" s="128"/>
      <c r="I12" s="128"/>
      <c r="J12" s="128"/>
      <c r="K12" s="128"/>
    </row>
    <row r="13" spans="1:15" ht="19.5" customHeight="1" x14ac:dyDescent="0.2">
      <c r="E13" s="140" t="s">
        <v>18</v>
      </c>
      <c r="F13" s="140"/>
      <c r="G13" s="128">
        <f>記入シート!F18</f>
        <v>0</v>
      </c>
      <c r="H13" s="128"/>
      <c r="I13" s="128"/>
      <c r="J13" s="128"/>
      <c r="K13" s="128"/>
    </row>
    <row r="14" spans="1:15" ht="19.5" customHeight="1" x14ac:dyDescent="0.2">
      <c r="E14" s="140" t="s">
        <v>19</v>
      </c>
      <c r="F14" s="140"/>
      <c r="G14" s="128">
        <f>記入シート!F19</f>
        <v>0</v>
      </c>
      <c r="H14" s="128"/>
      <c r="I14" s="128"/>
      <c r="J14" s="128"/>
      <c r="K14" s="128"/>
    </row>
    <row r="15" spans="1:15" ht="19.5" customHeight="1" x14ac:dyDescent="0.2">
      <c r="E15" s="18"/>
      <c r="F15" s="18"/>
      <c r="G15" s="18"/>
      <c r="H15" s="18"/>
      <c r="I15" s="18"/>
      <c r="J15" s="18"/>
      <c r="K15" s="18"/>
    </row>
    <row r="16" spans="1:15" ht="17.5" customHeight="1" x14ac:dyDescent="0.2">
      <c r="G16" s="124"/>
      <c r="H16" s="124"/>
      <c r="I16" s="124"/>
      <c r="J16" s="124"/>
      <c r="K16" s="124"/>
      <c r="L16" s="124"/>
      <c r="M16" s="124"/>
      <c r="N16" s="124"/>
    </row>
    <row r="17" spans="1:19" ht="17.5" customHeight="1" x14ac:dyDescent="0.2">
      <c r="A17" s="132" t="s">
        <v>20</v>
      </c>
      <c r="B17" s="132"/>
      <c r="C17" s="132"/>
      <c r="D17" s="132"/>
      <c r="E17" s="132"/>
      <c r="F17" s="132"/>
      <c r="G17" s="132"/>
      <c r="H17" s="132"/>
      <c r="I17" s="132"/>
      <c r="J17" s="132"/>
      <c r="K17" s="132"/>
      <c r="L17" s="132"/>
      <c r="M17" s="132"/>
      <c r="N17" s="132"/>
    </row>
    <row r="18" spans="1:19" ht="17.5" customHeight="1" x14ac:dyDescent="0.2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</row>
    <row r="19" spans="1:19" ht="17.5" customHeight="1" x14ac:dyDescent="0.2"/>
    <row r="20" spans="1:19" ht="17.5" customHeight="1" x14ac:dyDescent="0.2">
      <c r="A20" s="132" t="s">
        <v>21</v>
      </c>
      <c r="B20" s="132"/>
      <c r="C20" s="132"/>
      <c r="D20" s="132"/>
      <c r="E20" s="132"/>
      <c r="F20" s="132"/>
      <c r="G20" s="132"/>
      <c r="H20" s="132"/>
      <c r="I20" s="132"/>
      <c r="J20" s="132"/>
      <c r="K20" s="132"/>
      <c r="L20" s="132"/>
      <c r="M20" s="132"/>
      <c r="N20" s="132"/>
    </row>
    <row r="21" spans="1:19" ht="17.5" customHeight="1" thickBot="1" x14ac:dyDescent="0.25">
      <c r="A21" s="80"/>
      <c r="B21" s="80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16"/>
    </row>
    <row r="22" spans="1:19" ht="17.5" customHeight="1" x14ac:dyDescent="0.2">
      <c r="A22" s="82"/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12"/>
    </row>
    <row r="23" spans="1:19" ht="17.5" customHeight="1" thickBot="1" x14ac:dyDescent="0.2">
      <c r="A23" s="13"/>
      <c r="B23" s="141" t="s">
        <v>0</v>
      </c>
      <c r="C23" s="141"/>
      <c r="D23" s="126">
        <f>INDEX(データ!$A$2:$R$9,参加申込書!$K$25,3)</f>
        <v>0</v>
      </c>
      <c r="E23" s="126"/>
      <c r="F23" s="126"/>
      <c r="G23" s="126"/>
      <c r="H23" s="126"/>
      <c r="I23" s="126"/>
      <c r="J23" s="79"/>
      <c r="O23" s="14"/>
    </row>
    <row r="24" spans="1:19" ht="19.5" customHeight="1" x14ac:dyDescent="0.2">
      <c r="A24" s="13"/>
      <c r="B24" s="129" t="s">
        <v>29</v>
      </c>
      <c r="C24" s="129"/>
      <c r="D24" s="126">
        <f>INDEX(データ!$A$2:$R$9,参加申込書!$K$25,2)</f>
        <v>0</v>
      </c>
      <c r="E24" s="126"/>
      <c r="F24" s="126"/>
      <c r="G24" s="126"/>
      <c r="H24" s="126"/>
      <c r="I24" s="126"/>
      <c r="J24" s="18"/>
      <c r="K24" s="133" t="s">
        <v>68</v>
      </c>
      <c r="L24" s="134"/>
      <c r="M24" s="134"/>
      <c r="N24" s="135"/>
      <c r="O24" s="26"/>
      <c r="P24" s="5"/>
    </row>
    <row r="25" spans="1:19" ht="17.5" customHeight="1" x14ac:dyDescent="0.2">
      <c r="A25" s="13"/>
      <c r="H25" s="10"/>
      <c r="I25" s="10"/>
      <c r="J25" s="83"/>
      <c r="K25" s="142">
        <v>1</v>
      </c>
      <c r="L25" s="143"/>
      <c r="M25" s="143"/>
      <c r="N25" s="146" t="s">
        <v>69</v>
      </c>
      <c r="O25" s="14"/>
    </row>
    <row r="26" spans="1:19" ht="17.5" customHeight="1" thickBot="1" x14ac:dyDescent="0.25">
      <c r="A26" s="13"/>
      <c r="B26" s="129" t="s">
        <v>24</v>
      </c>
      <c r="C26" s="129"/>
      <c r="D26" s="129">
        <f>記入シート!F11</f>
        <v>0</v>
      </c>
      <c r="E26" s="129"/>
      <c r="F26" s="20" t="s">
        <v>30</v>
      </c>
      <c r="G26" s="22">
        <f>INDEX(データ!$A$2:$R$9,参加申込書!$K$25,5)</f>
        <v>0</v>
      </c>
      <c r="H26" s="148" t="s">
        <v>67</v>
      </c>
      <c r="I26" s="148"/>
      <c r="J26" s="19"/>
      <c r="K26" s="144"/>
      <c r="L26" s="145"/>
      <c r="M26" s="145"/>
      <c r="N26" s="147"/>
      <c r="O26" s="14"/>
      <c r="P26" s="1" t="s">
        <v>25</v>
      </c>
      <c r="R26" s="11" t="s">
        <v>73</v>
      </c>
      <c r="S26" s="25" t="s">
        <v>33</v>
      </c>
    </row>
    <row r="27" spans="1:19" ht="17.5" customHeight="1" x14ac:dyDescent="0.2">
      <c r="A27" s="13"/>
      <c r="B27" s="2"/>
      <c r="C27" s="2"/>
      <c r="D27" s="2"/>
      <c r="E27" s="2"/>
      <c r="F27" s="2"/>
      <c r="G27" s="2"/>
      <c r="H27" s="2"/>
      <c r="I27" s="2"/>
      <c r="K27" s="84"/>
      <c r="L27" s="84"/>
      <c r="M27" s="84"/>
      <c r="O27" s="14"/>
      <c r="P27" s="1" t="s">
        <v>26</v>
      </c>
      <c r="R27" s="11" t="s">
        <v>74</v>
      </c>
      <c r="S27" s="25" t="s">
        <v>34</v>
      </c>
    </row>
    <row r="28" spans="1:19" ht="17.5" customHeight="1" x14ac:dyDescent="0.2">
      <c r="A28" s="13"/>
      <c r="B28" s="129" t="s">
        <v>28</v>
      </c>
      <c r="C28" s="129"/>
      <c r="D28" s="127">
        <f>INDEX(データ!$A$2:$R$9,参加申込書!$K$25,9)</f>
        <v>0</v>
      </c>
      <c r="E28" s="127"/>
      <c r="F28" s="127"/>
      <c r="G28" s="127"/>
      <c r="H28" s="127"/>
      <c r="I28" s="127"/>
      <c r="J28" s="127"/>
      <c r="K28" s="127"/>
      <c r="L28" s="127"/>
      <c r="M28" s="127"/>
      <c r="O28" s="14"/>
      <c r="P28" s="1" t="s">
        <v>27</v>
      </c>
      <c r="R28" s="11" t="s">
        <v>75</v>
      </c>
      <c r="S28" s="25" t="s">
        <v>35</v>
      </c>
    </row>
    <row r="29" spans="1:19" ht="17.5" customHeight="1" x14ac:dyDescent="0.2">
      <c r="A29" s="13"/>
      <c r="C29" s="24" t="s">
        <v>1</v>
      </c>
      <c r="D29" s="128">
        <f>INDEX(データ!$A$2:$R$9,参加申込書!$K$25,8)</f>
        <v>0</v>
      </c>
      <c r="E29" s="128"/>
      <c r="F29" s="9" t="s">
        <v>3</v>
      </c>
      <c r="G29" s="149" t="s">
        <v>8</v>
      </c>
      <c r="H29" s="149"/>
      <c r="I29" s="128">
        <f>INDEX(データ!$A$2:$R$9,参加申込書!$K$25,10)</f>
        <v>0</v>
      </c>
      <c r="J29" s="128"/>
      <c r="K29" s="128"/>
      <c r="L29" s="128"/>
      <c r="M29" s="9" t="s">
        <v>23</v>
      </c>
      <c r="O29" s="14"/>
      <c r="P29" s="4" t="s">
        <v>55</v>
      </c>
      <c r="R29" s="11" t="s">
        <v>76</v>
      </c>
      <c r="S29" s="25" t="s">
        <v>36</v>
      </c>
    </row>
    <row r="30" spans="1:19" ht="17.5" customHeight="1" x14ac:dyDescent="0.2">
      <c r="A30" s="13"/>
      <c r="O30" s="14"/>
      <c r="P30" s="4" t="s">
        <v>56</v>
      </c>
      <c r="R30" s="11" t="s">
        <v>77</v>
      </c>
      <c r="S30" s="25" t="s">
        <v>37</v>
      </c>
    </row>
    <row r="31" spans="1:19" ht="24.5" customHeight="1" x14ac:dyDescent="0.2">
      <c r="A31" s="150" t="s">
        <v>61</v>
      </c>
      <c r="B31" s="132"/>
      <c r="C31" s="132"/>
      <c r="D31" s="138" t="e">
        <f>INDEX(データ!$A$2:$R$9,参加申込書!$K$25,17)</f>
        <v>#N/A</v>
      </c>
      <c r="E31" s="128"/>
      <c r="F31" s="128"/>
      <c r="G31" s="139"/>
      <c r="O31" s="14"/>
      <c r="P31" s="4" t="s">
        <v>57</v>
      </c>
      <c r="R31" s="11" t="s">
        <v>78</v>
      </c>
      <c r="S31" s="25" t="s">
        <v>38</v>
      </c>
    </row>
    <row r="32" spans="1:19" ht="17.5" customHeight="1" x14ac:dyDescent="0.2">
      <c r="A32" s="13"/>
      <c r="O32" s="14"/>
      <c r="P32" s="4" t="s">
        <v>58</v>
      </c>
      <c r="R32" s="11" t="s">
        <v>79</v>
      </c>
      <c r="S32" s="25" t="s">
        <v>39</v>
      </c>
    </row>
    <row r="33" spans="1:19" ht="23.5" customHeight="1" x14ac:dyDescent="0.2">
      <c r="A33" s="13"/>
      <c r="B33" s="129" t="s">
        <v>4</v>
      </c>
      <c r="C33" s="129"/>
      <c r="D33" s="129">
        <f>INDEX(データ!$A$2:$R$9,参加申込書!$K$25,11)</f>
        <v>0</v>
      </c>
      <c r="E33" s="129"/>
      <c r="F33" s="129"/>
      <c r="G33" s="129"/>
      <c r="H33" s="129"/>
      <c r="I33" s="129"/>
      <c r="J33" s="129"/>
      <c r="K33" s="129"/>
      <c r="L33" s="129"/>
      <c r="M33" s="129"/>
      <c r="O33" s="14"/>
      <c r="P33" s="4" t="s">
        <v>59</v>
      </c>
      <c r="R33" s="11" t="s">
        <v>80</v>
      </c>
      <c r="S33" s="25" t="s">
        <v>40</v>
      </c>
    </row>
    <row r="34" spans="1:19" ht="17.5" customHeight="1" x14ac:dyDescent="0.2">
      <c r="A34" s="13"/>
      <c r="B34" s="132" t="s">
        <v>5</v>
      </c>
      <c r="C34" s="132"/>
      <c r="D34" s="122">
        <f>INDEX(データ!$A$2:$R$9,参加申込書!$K$25,12)</f>
        <v>0</v>
      </c>
      <c r="E34" s="122"/>
      <c r="F34" s="122"/>
      <c r="G34" s="122"/>
      <c r="H34" s="122"/>
      <c r="I34" s="122"/>
      <c r="J34" s="122"/>
      <c r="K34" s="122"/>
      <c r="L34" s="6"/>
      <c r="M34" s="18" t="s">
        <v>2</v>
      </c>
      <c r="O34" s="14"/>
      <c r="P34" s="4" t="s">
        <v>60</v>
      </c>
      <c r="R34" s="11" t="s">
        <v>81</v>
      </c>
      <c r="S34" s="25" t="s">
        <v>41</v>
      </c>
    </row>
    <row r="35" spans="1:19" ht="17.5" customHeight="1" x14ac:dyDescent="0.2">
      <c r="A35" s="13"/>
      <c r="B35" s="132" t="s">
        <v>6</v>
      </c>
      <c r="C35" s="132"/>
      <c r="D35" s="122">
        <f>INDEX(データ!$A$2:$R$9,参加申込書!$K$25,13)</f>
        <v>0</v>
      </c>
      <c r="E35" s="122"/>
      <c r="F35" s="122"/>
      <c r="G35" s="122"/>
      <c r="H35" s="122"/>
      <c r="I35" s="122"/>
      <c r="J35" s="122"/>
      <c r="K35" s="122"/>
      <c r="L35" s="6"/>
      <c r="M35" s="18" t="s">
        <v>2</v>
      </c>
      <c r="O35" s="14"/>
      <c r="P35" s="4" t="s">
        <v>70</v>
      </c>
      <c r="R35" s="11" t="s">
        <v>82</v>
      </c>
      <c r="S35" s="25" t="s">
        <v>42</v>
      </c>
    </row>
    <row r="36" spans="1:19" ht="17.5" customHeight="1" x14ac:dyDescent="0.2">
      <c r="A36" s="13"/>
      <c r="F36" s="122" t="s">
        <v>7</v>
      </c>
      <c r="G36" s="122"/>
      <c r="H36" s="122"/>
      <c r="I36" s="122"/>
      <c r="J36" s="122"/>
      <c r="K36" s="122"/>
      <c r="L36" s="122"/>
      <c r="O36" s="14"/>
      <c r="P36" s="4" t="s">
        <v>71</v>
      </c>
      <c r="R36" s="11" t="s">
        <v>83</v>
      </c>
      <c r="S36" s="25" t="s">
        <v>43</v>
      </c>
    </row>
    <row r="37" spans="1:19" ht="17.5" customHeight="1" x14ac:dyDescent="0.15">
      <c r="A37" s="152" t="s">
        <v>0</v>
      </c>
      <c r="B37" s="141"/>
      <c r="C37" s="141"/>
      <c r="D37" s="153" t="str">
        <f>INDEX(データ!$A$2:$R$9,参加申込書!$K$25,15)</f>
        <v/>
      </c>
      <c r="E37" s="153"/>
      <c r="F37" s="153"/>
      <c r="G37" s="153"/>
      <c r="H37" s="153"/>
      <c r="I37" s="153"/>
      <c r="J37" s="83"/>
      <c r="O37" s="14"/>
      <c r="P37" s="1" t="s">
        <v>64</v>
      </c>
      <c r="R37" s="11" t="s">
        <v>84</v>
      </c>
      <c r="S37" s="25" t="s">
        <v>44</v>
      </c>
    </row>
    <row r="38" spans="1:19" ht="24.5" customHeight="1" x14ac:dyDescent="0.2">
      <c r="A38" s="151" t="s">
        <v>9</v>
      </c>
      <c r="B38" s="129"/>
      <c r="C38" s="129"/>
      <c r="D38" s="154" t="str">
        <f>INDEX(データ!$A$2:$R$9,参加申込書!$K$25,14)</f>
        <v>無伴奏</v>
      </c>
      <c r="E38" s="154"/>
      <c r="F38" s="154"/>
      <c r="G38" s="154"/>
      <c r="H38" s="154"/>
      <c r="I38" s="154"/>
      <c r="O38" s="14"/>
      <c r="P38" s="1" t="s">
        <v>65</v>
      </c>
      <c r="R38" s="11" t="s">
        <v>85</v>
      </c>
      <c r="S38" s="25" t="s">
        <v>45</v>
      </c>
    </row>
    <row r="39" spans="1:19" ht="17.5" customHeight="1" x14ac:dyDescent="0.2">
      <c r="A39" s="13"/>
      <c r="O39" s="14"/>
      <c r="P39" s="1" t="s">
        <v>66</v>
      </c>
      <c r="R39" s="11" t="s">
        <v>86</v>
      </c>
      <c r="S39" s="25" t="s">
        <v>46</v>
      </c>
    </row>
    <row r="40" spans="1:19" ht="17.5" customHeight="1" x14ac:dyDescent="0.2">
      <c r="A40" s="27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8"/>
      <c r="P40" s="1" t="s">
        <v>62</v>
      </c>
      <c r="R40" s="11" t="s">
        <v>87</v>
      </c>
      <c r="S40" s="25" t="s">
        <v>47</v>
      </c>
    </row>
    <row r="41" spans="1:19" ht="17.5" customHeight="1" x14ac:dyDescent="0.2">
      <c r="A41" s="123" t="s">
        <v>98</v>
      </c>
      <c r="B41" s="122"/>
      <c r="C41" s="124" t="s">
        <v>99</v>
      </c>
      <c r="D41" s="124"/>
      <c r="E41" s="124"/>
      <c r="F41" s="124"/>
      <c r="G41" s="124"/>
      <c r="H41" s="124"/>
      <c r="I41" s="124"/>
      <c r="J41" s="124"/>
      <c r="K41" s="124"/>
      <c r="O41" s="14"/>
      <c r="P41" s="1" t="s">
        <v>63</v>
      </c>
      <c r="R41" s="11" t="s">
        <v>88</v>
      </c>
      <c r="S41" s="25" t="s">
        <v>48</v>
      </c>
    </row>
    <row r="42" spans="1:19" ht="17.5" customHeight="1" x14ac:dyDescent="0.2">
      <c r="A42" s="13"/>
      <c r="C42" s="124" t="s">
        <v>100</v>
      </c>
      <c r="D42" s="124"/>
      <c r="E42" s="122" t="str">
        <f>INDEX(データ!$A$2:$R$9,参加申込書!$K$25,18)</f>
        <v/>
      </c>
      <c r="F42" s="122"/>
      <c r="G42" s="122"/>
      <c r="O42" s="14"/>
      <c r="R42" s="11" t="s">
        <v>89</v>
      </c>
      <c r="S42" s="25" t="s">
        <v>94</v>
      </c>
    </row>
    <row r="43" spans="1:19" ht="17.5" customHeight="1" thickBot="1" x14ac:dyDescent="0.25">
      <c r="A43" s="15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R43" s="11" t="s">
        <v>72</v>
      </c>
      <c r="S43" s="25" t="s">
        <v>95</v>
      </c>
    </row>
    <row r="44" spans="1:19" ht="17.5" customHeight="1" x14ac:dyDescent="0.2">
      <c r="A44" s="122" t="s">
        <v>101</v>
      </c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R44" s="11" t="s">
        <v>90</v>
      </c>
      <c r="S44" s="25" t="s">
        <v>49</v>
      </c>
    </row>
    <row r="45" spans="1:19" ht="18" customHeight="1" x14ac:dyDescent="0.2">
      <c r="A45" s="3"/>
      <c r="R45" s="11" t="s">
        <v>31</v>
      </c>
      <c r="S45" s="25" t="s">
        <v>50</v>
      </c>
    </row>
    <row r="46" spans="1:19" ht="18" customHeight="1" x14ac:dyDescent="0.2">
      <c r="A46" s="3"/>
      <c r="R46" s="11" t="s">
        <v>91</v>
      </c>
      <c r="S46" s="25" t="s">
        <v>51</v>
      </c>
    </row>
    <row r="47" spans="1:19" ht="18" customHeight="1" x14ac:dyDescent="0.2">
      <c r="R47" s="11" t="s">
        <v>92</v>
      </c>
      <c r="S47" s="25" t="s">
        <v>52</v>
      </c>
    </row>
    <row r="48" spans="1:19" ht="18" customHeight="1" x14ac:dyDescent="0.2">
      <c r="H48" s="7"/>
      <c r="I48" s="8"/>
      <c r="J48" s="4"/>
      <c r="K48" s="4"/>
      <c r="L48" s="4"/>
      <c r="R48" s="11" t="s">
        <v>93</v>
      </c>
      <c r="S48" s="25" t="s">
        <v>53</v>
      </c>
    </row>
    <row r="49" spans="3:19" ht="18" customHeight="1" x14ac:dyDescent="0.2">
      <c r="R49" s="11" t="s">
        <v>32</v>
      </c>
      <c r="S49" s="25" t="s">
        <v>54</v>
      </c>
    </row>
    <row r="50" spans="3:19" ht="18" customHeight="1" x14ac:dyDescent="0.2">
      <c r="H50" s="6"/>
      <c r="R50" s="11"/>
    </row>
    <row r="51" spans="3:19" ht="18" customHeight="1" x14ac:dyDescent="0.2"/>
    <row r="52" spans="3:19" ht="18" customHeight="1" x14ac:dyDescent="0.2">
      <c r="C52" s="6"/>
      <c r="E52" s="6"/>
      <c r="H52" s="6"/>
      <c r="J52" s="6"/>
    </row>
    <row r="53" spans="3:19" ht="18" customHeight="1" x14ac:dyDescent="0.2"/>
  </sheetData>
  <mergeCells count="54">
    <mergeCell ref="A38:C38"/>
    <mergeCell ref="A37:C37"/>
    <mergeCell ref="D37:I37"/>
    <mergeCell ref="D38:I38"/>
    <mergeCell ref="B35:C35"/>
    <mergeCell ref="D35:K35"/>
    <mergeCell ref="B34:C34"/>
    <mergeCell ref="B28:C28"/>
    <mergeCell ref="D24:I24"/>
    <mergeCell ref="D26:E26"/>
    <mergeCell ref="H26:I26"/>
    <mergeCell ref="B33:C33"/>
    <mergeCell ref="D29:E29"/>
    <mergeCell ref="G29:H29"/>
    <mergeCell ref="D33:M33"/>
    <mergeCell ref="D34:K34"/>
    <mergeCell ref="A31:C31"/>
    <mergeCell ref="A3:O3"/>
    <mergeCell ref="A1:B1"/>
    <mergeCell ref="D31:G31"/>
    <mergeCell ref="E8:F8"/>
    <mergeCell ref="E9:F9"/>
    <mergeCell ref="E10:F10"/>
    <mergeCell ref="E11:F11"/>
    <mergeCell ref="E12:F12"/>
    <mergeCell ref="E13:F13"/>
    <mergeCell ref="E14:F14"/>
    <mergeCell ref="B23:C23"/>
    <mergeCell ref="B24:C24"/>
    <mergeCell ref="B26:C26"/>
    <mergeCell ref="A6:H6"/>
    <mergeCell ref="K25:M26"/>
    <mergeCell ref="N25:N26"/>
    <mergeCell ref="J5:M5"/>
    <mergeCell ref="F36:L36"/>
    <mergeCell ref="D23:I23"/>
    <mergeCell ref="D28:M28"/>
    <mergeCell ref="I29:L29"/>
    <mergeCell ref="G8:K8"/>
    <mergeCell ref="G13:K13"/>
    <mergeCell ref="G14:K14"/>
    <mergeCell ref="G9:K9"/>
    <mergeCell ref="G10:K10"/>
    <mergeCell ref="G11:K11"/>
    <mergeCell ref="G12:K12"/>
    <mergeCell ref="A17:N17"/>
    <mergeCell ref="A20:N20"/>
    <mergeCell ref="G16:N16"/>
    <mergeCell ref="K24:N24"/>
    <mergeCell ref="A44:O44"/>
    <mergeCell ref="A41:B41"/>
    <mergeCell ref="C41:K41"/>
    <mergeCell ref="C42:D42"/>
    <mergeCell ref="E42:G42"/>
  </mergeCells>
  <phoneticPr fontId="1"/>
  <dataValidations count="2">
    <dataValidation type="list" allowBlank="1" showInputMessage="1" showErrorMessage="1" sqref="F26" xr:uid="{9EA62BE6-D30A-4E07-9DA2-A28826D8CE7C}">
      <formula1>$P$26:$P$28</formula1>
    </dataValidation>
    <dataValidation type="list" allowBlank="1" showInputMessage="1" showErrorMessage="1" sqref="J26" xr:uid="{F105AD82-825C-4C6E-85DC-4AA5E94DAD23}">
      <formula1>$P$29:$P$34</formula1>
    </dataValidation>
  </dataValidations>
  <printOptions horizontalCentered="1" verticalCentered="1"/>
  <pageMargins left="0.59055118110236227" right="0.59055118110236227" top="0.39370078740157483" bottom="0.59055118110236227" header="0.31496062992125984" footer="0.31496062992125984"/>
  <pageSetup paperSize="9" orientation="portrait" horizontalDpi="4294967293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E28DE-DA90-42A2-9949-68E37D4F19AD}">
  <sheetPr codeName="Sheet4">
    <pageSetUpPr fitToPage="1"/>
  </sheetPr>
  <dimension ref="A1:U24"/>
  <sheetViews>
    <sheetView zoomScaleNormal="100" zoomScaleSheetLayoutView="100" workbookViewId="0"/>
  </sheetViews>
  <sheetFormatPr defaultColWidth="8.81640625" defaultRowHeight="13" x14ac:dyDescent="0.2"/>
  <cols>
    <col min="1" max="18" width="9.08984375" style="11" customWidth="1"/>
    <col min="19" max="16384" width="8.81640625" style="11"/>
  </cols>
  <sheetData>
    <row r="1" spans="1:21" ht="28" customHeight="1" x14ac:dyDescent="0.2">
      <c r="A1" s="85" t="s">
        <v>120</v>
      </c>
      <c r="B1" s="86" t="s">
        <v>121</v>
      </c>
      <c r="C1" s="86" t="s">
        <v>122</v>
      </c>
      <c r="D1" s="85" t="s">
        <v>123</v>
      </c>
      <c r="E1" s="86" t="s">
        <v>113</v>
      </c>
      <c r="F1" s="86" t="s">
        <v>114</v>
      </c>
      <c r="G1" s="86" t="s">
        <v>13</v>
      </c>
      <c r="H1" s="85" t="s">
        <v>124</v>
      </c>
      <c r="I1" s="85" t="s">
        <v>125</v>
      </c>
      <c r="J1" s="86" t="s">
        <v>126</v>
      </c>
      <c r="K1" s="86" t="s">
        <v>127</v>
      </c>
      <c r="L1" s="86" t="s">
        <v>128</v>
      </c>
      <c r="M1" s="86" t="s">
        <v>129</v>
      </c>
      <c r="N1" s="86" t="s">
        <v>130</v>
      </c>
      <c r="O1" s="86" t="s">
        <v>131</v>
      </c>
      <c r="P1" s="86" t="s">
        <v>132</v>
      </c>
      <c r="Q1" s="85" t="s">
        <v>133</v>
      </c>
      <c r="R1" s="85" t="s">
        <v>134</v>
      </c>
      <c r="T1" s="11" t="s">
        <v>78</v>
      </c>
      <c r="U1" s="25" t="s">
        <v>38</v>
      </c>
    </row>
    <row r="2" spans="1:21" ht="28" customHeight="1" x14ac:dyDescent="0.2">
      <c r="A2" s="35">
        <v>1</v>
      </c>
      <c r="B2" s="87">
        <f>記入シート!C23</f>
        <v>0</v>
      </c>
      <c r="C2" s="87">
        <f>記入シート!E23</f>
        <v>0</v>
      </c>
      <c r="D2" s="87">
        <f>記入シート!F11</f>
        <v>0</v>
      </c>
      <c r="E2" s="36">
        <f>記入シート!G23</f>
        <v>0</v>
      </c>
      <c r="F2" s="87">
        <f>記入シート!H23</f>
        <v>0</v>
      </c>
      <c r="G2" s="87">
        <f>記入シート!F12</f>
        <v>0</v>
      </c>
      <c r="H2" s="87">
        <f>記入シート!I23</f>
        <v>0</v>
      </c>
      <c r="I2" s="87">
        <f>記入シート!J23</f>
        <v>0</v>
      </c>
      <c r="J2" s="87">
        <f>記入シート!K23</f>
        <v>0</v>
      </c>
      <c r="K2" s="87">
        <f>記入シート!L23</f>
        <v>0</v>
      </c>
      <c r="L2" s="87">
        <f>記入シート!M23</f>
        <v>0</v>
      </c>
      <c r="M2" s="87">
        <f>記入シート!N23</f>
        <v>0</v>
      </c>
      <c r="N2" s="87" t="str">
        <f>IF(記入シート!O23="","無伴奏",記入シート!O23)</f>
        <v>無伴奏</v>
      </c>
      <c r="O2" s="87" t="str">
        <f>IF(記入シート!P23="","",記入シート!P23)</f>
        <v/>
      </c>
      <c r="P2" s="36">
        <f>記入シート!Q23</f>
        <v>0</v>
      </c>
      <c r="Q2" s="87" t="e">
        <f>VLOOKUP(F2,$T$1:$U$24,2)</f>
        <v>#N/A</v>
      </c>
      <c r="R2" s="37" t="str">
        <f t="shared" ref="R2:R3" si="0">IF(P2="〇","同意します",IF(P2="✕","同意しません",""))</f>
        <v/>
      </c>
      <c r="T2" s="11" t="s">
        <v>81</v>
      </c>
      <c r="U2" s="25" t="s">
        <v>41</v>
      </c>
    </row>
    <row r="3" spans="1:21" ht="28" customHeight="1" x14ac:dyDescent="0.2">
      <c r="A3" s="35">
        <v>2</v>
      </c>
      <c r="B3" s="87" t="str">
        <f>IF(記入シート!C24="","",記入シート!C24)</f>
        <v/>
      </c>
      <c r="C3" s="87" t="str">
        <f>IF(記入シート!E24="","",記入シート!E24)</f>
        <v/>
      </c>
      <c r="D3" s="87" t="str">
        <f>IF(記入シート!F24="","",記入シート!F24)</f>
        <v/>
      </c>
      <c r="E3" s="36" t="str">
        <f>IF(記入シート!G24="","",記入シート!G24)</f>
        <v/>
      </c>
      <c r="F3" s="87" t="str">
        <f>IF(記入シート!H24="","",記入シート!H24)</f>
        <v/>
      </c>
      <c r="G3" s="87" t="str">
        <f>IF(B3="","",記入シート!$F$12)</f>
        <v/>
      </c>
      <c r="H3" s="87" t="str">
        <f>IF(記入シート!I24="","",記入シート!I24)</f>
        <v/>
      </c>
      <c r="I3" s="87" t="str">
        <f>IF(記入シート!J24="","",記入シート!J24)</f>
        <v/>
      </c>
      <c r="J3" s="87" t="str">
        <f>IF(記入シート!K24="","",記入シート!K24)</f>
        <v/>
      </c>
      <c r="K3" s="87" t="str">
        <f>IF(記入シート!L24="","",記入シート!L24)</f>
        <v/>
      </c>
      <c r="L3" s="87" t="str">
        <f>IF(記入シート!M24="","",記入シート!M24)</f>
        <v/>
      </c>
      <c r="M3" s="87" t="str">
        <f>IF(記入シート!N24="","",記入シート!N24)</f>
        <v/>
      </c>
      <c r="N3" s="87" t="str">
        <f>IF(B3="","",IF(記入シート!O24="","無伴奏",記入シート!O24))</f>
        <v/>
      </c>
      <c r="O3" s="87" t="str">
        <f>IF(記入シート!P24="","",記入シート!P24)</f>
        <v/>
      </c>
      <c r="P3" s="36" t="str">
        <f>IF(記入シート!Q24="","",記入シート!Q24)</f>
        <v/>
      </c>
      <c r="Q3" s="37" t="str">
        <f>IF(F3="","",VLOOKUP(F3,データ!$T$1:$U$24,2))</f>
        <v/>
      </c>
      <c r="R3" s="37" t="str">
        <f t="shared" si="0"/>
        <v/>
      </c>
      <c r="T3" s="11" t="s">
        <v>83</v>
      </c>
      <c r="U3" s="25" t="s">
        <v>43</v>
      </c>
    </row>
    <row r="4" spans="1:21" ht="28" customHeight="1" x14ac:dyDescent="0.2">
      <c r="A4" s="35">
        <v>3</v>
      </c>
      <c r="B4" s="87" t="str">
        <f>IF(記入シート!C25="","",記入シート!C25)</f>
        <v/>
      </c>
      <c r="C4" s="87" t="str">
        <f>IF(記入シート!E25="","",記入シート!E25)</f>
        <v/>
      </c>
      <c r="D4" s="87" t="str">
        <f>IF(記入シート!F25="","",記入シート!F25)</f>
        <v/>
      </c>
      <c r="E4" s="36" t="str">
        <f>IF(記入シート!G25="","",記入シート!G25)</f>
        <v/>
      </c>
      <c r="F4" s="87" t="str">
        <f>IF(記入シート!H25="","",記入シート!H25)</f>
        <v/>
      </c>
      <c r="G4" s="87" t="str">
        <f>IF(B4="","",記入シート!$F$12)</f>
        <v/>
      </c>
      <c r="H4" s="87" t="str">
        <f>IF(記入シート!I25="","",記入シート!I25)</f>
        <v/>
      </c>
      <c r="I4" s="87" t="str">
        <f>IF(記入シート!J25="","",記入シート!J25)</f>
        <v/>
      </c>
      <c r="J4" s="87" t="str">
        <f>IF(記入シート!K25="","",記入シート!K25)</f>
        <v/>
      </c>
      <c r="K4" s="87" t="str">
        <f>IF(記入シート!L25="","",記入シート!L25)</f>
        <v/>
      </c>
      <c r="L4" s="87" t="str">
        <f>IF(記入シート!M25="","",記入シート!M25)</f>
        <v/>
      </c>
      <c r="M4" s="87" t="str">
        <f>IF(記入シート!N25="","",記入シート!N25)</f>
        <v/>
      </c>
      <c r="N4" s="87" t="str">
        <f>IF(B4="","",IF(記入シート!O25="","無伴奏",記入シート!O25))</f>
        <v/>
      </c>
      <c r="O4" s="87" t="str">
        <f>IF(記入シート!P25="","",記入シート!P25)</f>
        <v/>
      </c>
      <c r="P4" s="36" t="str">
        <f>IF(記入シート!Q25="","",記入シート!Q25)</f>
        <v/>
      </c>
      <c r="Q4" s="37" t="str">
        <f>IF(F4="","",VLOOKUP(F4,データ!$T$1:$U$24,2))</f>
        <v/>
      </c>
      <c r="R4" s="37" t="str">
        <f t="shared" ref="R4:R9" si="1">IF(P4="〇","同意します",IF(P4="✕","同意しません",""))</f>
        <v/>
      </c>
      <c r="T4" s="11" t="s">
        <v>79</v>
      </c>
      <c r="U4" s="25" t="s">
        <v>39</v>
      </c>
    </row>
    <row r="5" spans="1:21" ht="28" customHeight="1" x14ac:dyDescent="0.2">
      <c r="A5" s="35">
        <v>4</v>
      </c>
      <c r="B5" s="87" t="str">
        <f>IF(記入シート!C26="","",記入シート!C26)</f>
        <v/>
      </c>
      <c r="C5" s="87" t="str">
        <f>IF(記入シート!E26="","",記入シート!E26)</f>
        <v/>
      </c>
      <c r="D5" s="87" t="str">
        <f>IF(記入シート!F26="","",記入シート!F26)</f>
        <v/>
      </c>
      <c r="E5" s="36" t="str">
        <f>IF(記入シート!G26="","",記入シート!G26)</f>
        <v/>
      </c>
      <c r="F5" s="87" t="str">
        <f>IF(記入シート!H26="","",記入シート!H26)</f>
        <v/>
      </c>
      <c r="G5" s="87" t="str">
        <f>IF(B5="","",記入シート!$F$12)</f>
        <v/>
      </c>
      <c r="H5" s="87" t="str">
        <f>IF(記入シート!I26="","",記入シート!I26)</f>
        <v/>
      </c>
      <c r="I5" s="87" t="str">
        <f>IF(記入シート!J26="","",記入シート!J26)</f>
        <v/>
      </c>
      <c r="J5" s="87" t="str">
        <f>IF(記入シート!K26="","",記入シート!K26)</f>
        <v/>
      </c>
      <c r="K5" s="87" t="str">
        <f>IF(記入シート!L26="","",記入シート!L26)</f>
        <v/>
      </c>
      <c r="L5" s="87" t="str">
        <f>IF(記入シート!M26="","",記入シート!M26)</f>
        <v/>
      </c>
      <c r="M5" s="87" t="str">
        <f>IF(記入シート!N26="","",記入シート!N26)</f>
        <v/>
      </c>
      <c r="N5" s="87" t="str">
        <f>IF(B5="","",IF(記入シート!O26="","無伴奏",記入シート!O26))</f>
        <v/>
      </c>
      <c r="O5" s="87" t="str">
        <f>IF(記入シート!P26="","",記入シート!P26)</f>
        <v/>
      </c>
      <c r="P5" s="36" t="str">
        <f>IF(記入シート!Q26="","",記入シート!Q26)</f>
        <v/>
      </c>
      <c r="Q5" s="37" t="str">
        <f>IF(F5="","",VLOOKUP(F5,データ!$T$1:$U$24,2))</f>
        <v/>
      </c>
      <c r="R5" s="37" t="str">
        <f t="shared" si="1"/>
        <v/>
      </c>
      <c r="T5" s="11" t="s">
        <v>88</v>
      </c>
      <c r="U5" s="25" t="s">
        <v>48</v>
      </c>
    </row>
    <row r="6" spans="1:21" ht="28" customHeight="1" x14ac:dyDescent="0.2">
      <c r="A6" s="35">
        <v>5</v>
      </c>
      <c r="B6" s="87" t="str">
        <f>IF(記入シート!C27="","",記入シート!C27)</f>
        <v/>
      </c>
      <c r="C6" s="87" t="str">
        <f>IF(記入シート!E27="","",記入シート!E27)</f>
        <v/>
      </c>
      <c r="D6" s="87" t="str">
        <f>IF(記入シート!F27="","",記入シート!F27)</f>
        <v/>
      </c>
      <c r="E6" s="36" t="str">
        <f>IF(記入シート!G27="","",記入シート!G27)</f>
        <v/>
      </c>
      <c r="F6" s="87" t="str">
        <f>IF(記入シート!H27="","",記入シート!H27)</f>
        <v/>
      </c>
      <c r="G6" s="87" t="str">
        <f>IF(B6="","",記入シート!$F$12)</f>
        <v/>
      </c>
      <c r="H6" s="87" t="str">
        <f>IF(記入シート!I27="","",記入シート!I27)</f>
        <v/>
      </c>
      <c r="I6" s="87" t="str">
        <f>IF(記入シート!J27="","",記入シート!J27)</f>
        <v/>
      </c>
      <c r="J6" s="87" t="str">
        <f>IF(記入シート!K27="","",記入シート!K27)</f>
        <v/>
      </c>
      <c r="K6" s="87" t="str">
        <f>IF(記入シート!L27="","",記入シート!L27)</f>
        <v/>
      </c>
      <c r="L6" s="87" t="str">
        <f>IF(記入シート!M27="","",記入シート!M27)</f>
        <v/>
      </c>
      <c r="M6" s="87" t="str">
        <f>IF(記入シート!N27="","",記入シート!N27)</f>
        <v/>
      </c>
      <c r="N6" s="87" t="str">
        <f>IF(B6="","",IF(記入シート!O27="","無伴奏",記入シート!O27))</f>
        <v/>
      </c>
      <c r="O6" s="87" t="str">
        <f>IF(記入シート!P27="","",記入シート!P27)</f>
        <v/>
      </c>
      <c r="P6" s="36" t="str">
        <f>IF(記入シート!Q27="","",記入シート!Q27)</f>
        <v/>
      </c>
      <c r="Q6" s="37" t="str">
        <f>IF(F6="","",VLOOKUP(F6,データ!$T$1:$U$24,2))</f>
        <v/>
      </c>
      <c r="R6" s="37" t="str">
        <f t="shared" si="1"/>
        <v/>
      </c>
      <c r="T6" s="11" t="s">
        <v>77</v>
      </c>
      <c r="U6" s="25" t="s">
        <v>37</v>
      </c>
    </row>
    <row r="7" spans="1:21" ht="28" customHeight="1" x14ac:dyDescent="0.2">
      <c r="A7" s="35">
        <v>6</v>
      </c>
      <c r="B7" s="87" t="str">
        <f>IF(記入シート!C28="","",記入シート!C28)</f>
        <v/>
      </c>
      <c r="C7" s="87" t="str">
        <f>IF(記入シート!E28="","",記入シート!E28)</f>
        <v/>
      </c>
      <c r="D7" s="87" t="str">
        <f>IF(記入シート!F28="","",記入シート!F28)</f>
        <v/>
      </c>
      <c r="E7" s="36" t="str">
        <f>IF(記入シート!G28="","",記入シート!G28)</f>
        <v/>
      </c>
      <c r="F7" s="87" t="str">
        <f>IF(記入シート!H28="","",記入シート!H28)</f>
        <v/>
      </c>
      <c r="G7" s="87" t="str">
        <f>IF(B7="","",記入シート!$F$12)</f>
        <v/>
      </c>
      <c r="H7" s="87" t="str">
        <f>IF(記入シート!I28="","",記入シート!I28)</f>
        <v/>
      </c>
      <c r="I7" s="87" t="str">
        <f>IF(記入シート!J28="","",記入シート!J28)</f>
        <v/>
      </c>
      <c r="J7" s="87" t="str">
        <f>IF(記入シート!K28="","",記入シート!K28)</f>
        <v/>
      </c>
      <c r="K7" s="87" t="str">
        <f>IF(記入シート!L28="","",記入シート!L28)</f>
        <v/>
      </c>
      <c r="L7" s="87" t="str">
        <f>IF(記入シート!M28="","",記入シート!M28)</f>
        <v/>
      </c>
      <c r="M7" s="87" t="str">
        <f>IF(記入シート!N28="","",記入シート!N28)</f>
        <v/>
      </c>
      <c r="N7" s="87" t="str">
        <f>IF(B7="","",IF(記入シート!O28="","無伴奏",記入シート!O28))</f>
        <v/>
      </c>
      <c r="O7" s="87" t="str">
        <f>IF(記入シート!P28="","",記入シート!P28)</f>
        <v/>
      </c>
      <c r="P7" s="36" t="str">
        <f>IF(記入シート!Q28="","",記入シート!Q28)</f>
        <v/>
      </c>
      <c r="Q7" s="37" t="str">
        <f>IF(F7="","",VLOOKUP(F7,データ!$T$1:$U$24,2))</f>
        <v/>
      </c>
      <c r="R7" s="37" t="str">
        <f t="shared" si="1"/>
        <v/>
      </c>
      <c r="T7" s="11" t="s">
        <v>85</v>
      </c>
      <c r="U7" s="25" t="s">
        <v>45</v>
      </c>
    </row>
    <row r="8" spans="1:21" ht="28" customHeight="1" x14ac:dyDescent="0.2">
      <c r="A8" s="35">
        <v>7</v>
      </c>
      <c r="B8" s="87" t="str">
        <f>IF(記入シート!C29="","",記入シート!C29)</f>
        <v/>
      </c>
      <c r="C8" s="87" t="str">
        <f>IF(記入シート!E29="","",記入シート!E29)</f>
        <v/>
      </c>
      <c r="D8" s="87" t="str">
        <f>IF(記入シート!F29="","",記入シート!F29)</f>
        <v/>
      </c>
      <c r="E8" s="36" t="str">
        <f>IF(記入シート!G29="","",記入シート!G29)</f>
        <v/>
      </c>
      <c r="F8" s="87" t="str">
        <f>IF(記入シート!H29="","",記入シート!H29)</f>
        <v/>
      </c>
      <c r="G8" s="87" t="str">
        <f>IF(B8="","",記入シート!$F$12)</f>
        <v/>
      </c>
      <c r="H8" s="87" t="str">
        <f>IF(記入シート!I29="","",記入シート!I29)</f>
        <v/>
      </c>
      <c r="I8" s="87" t="str">
        <f>IF(記入シート!J29="","",記入シート!J29)</f>
        <v/>
      </c>
      <c r="J8" s="87" t="str">
        <f>IF(記入シート!K29="","",記入シート!K29)</f>
        <v/>
      </c>
      <c r="K8" s="87" t="str">
        <f>IF(記入シート!L29="","",記入シート!L29)</f>
        <v/>
      </c>
      <c r="L8" s="87" t="str">
        <f>IF(記入シート!M29="","",記入シート!M29)</f>
        <v/>
      </c>
      <c r="M8" s="87" t="str">
        <f>IF(記入シート!N29="","",記入シート!N29)</f>
        <v/>
      </c>
      <c r="N8" s="87" t="str">
        <f>IF(B8="","",IF(記入シート!O29="","無伴奏",記入シート!O29))</f>
        <v/>
      </c>
      <c r="O8" s="87" t="str">
        <f>IF(記入シート!P29="","",記入シート!P29)</f>
        <v/>
      </c>
      <c r="P8" s="36" t="str">
        <f>IF(記入シート!Q29="","",記入シート!Q29)</f>
        <v/>
      </c>
      <c r="Q8" s="37" t="str">
        <f>IF(F8="","",VLOOKUP(F8,データ!$T$1:$U$24,2))</f>
        <v/>
      </c>
      <c r="R8" s="37" t="str">
        <f t="shared" si="1"/>
        <v/>
      </c>
      <c r="T8" s="11" t="s">
        <v>31</v>
      </c>
      <c r="U8" s="25" t="s">
        <v>50</v>
      </c>
    </row>
    <row r="9" spans="1:21" ht="28" customHeight="1" x14ac:dyDescent="0.2">
      <c r="A9" s="35">
        <v>8</v>
      </c>
      <c r="B9" s="87" t="str">
        <f>IF(記入シート!C30="","",記入シート!C30)</f>
        <v/>
      </c>
      <c r="C9" s="87" t="str">
        <f>IF(記入シート!E30="","",記入シート!E30)</f>
        <v/>
      </c>
      <c r="D9" s="87" t="str">
        <f>IF(記入シート!F30="","",記入シート!F30)</f>
        <v/>
      </c>
      <c r="E9" s="36" t="str">
        <f>IF(記入シート!G30="","",記入シート!G30)</f>
        <v/>
      </c>
      <c r="F9" s="87" t="str">
        <f>IF(記入シート!H30="","",記入シート!H30)</f>
        <v/>
      </c>
      <c r="G9" s="87" t="str">
        <f>IF(B9="","",記入シート!$F$12)</f>
        <v/>
      </c>
      <c r="H9" s="87" t="str">
        <f>IF(記入シート!I30="","",記入シート!I30)</f>
        <v/>
      </c>
      <c r="I9" s="87" t="str">
        <f>IF(記入シート!J30="","",記入シート!J30)</f>
        <v/>
      </c>
      <c r="J9" s="87" t="str">
        <f>IF(記入シート!K30="","",記入シート!K30)</f>
        <v/>
      </c>
      <c r="K9" s="87" t="str">
        <f>IF(記入シート!L30="","",記入シート!L30)</f>
        <v/>
      </c>
      <c r="L9" s="87" t="str">
        <f>IF(記入シート!M30="","",記入シート!M30)</f>
        <v/>
      </c>
      <c r="M9" s="87" t="str">
        <f>IF(記入シート!N30="","",記入シート!N30)</f>
        <v/>
      </c>
      <c r="N9" s="87" t="str">
        <f>IF(B9="","",IF(記入シート!O30="","無伴奏",記入シート!O30))</f>
        <v/>
      </c>
      <c r="O9" s="87" t="str">
        <f>IF(記入シート!P30="","",記入シート!P30)</f>
        <v/>
      </c>
      <c r="P9" s="36" t="str">
        <f>IF(記入シート!Q30="","",記入シート!Q30)</f>
        <v/>
      </c>
      <c r="Q9" s="37" t="str">
        <f>IF(F9="","",VLOOKUP(F9,データ!$T$1:$U$24,2))</f>
        <v/>
      </c>
      <c r="R9" s="37" t="str">
        <f t="shared" si="1"/>
        <v/>
      </c>
      <c r="T9" s="11" t="s">
        <v>89</v>
      </c>
      <c r="U9" s="25" t="s">
        <v>94</v>
      </c>
    </row>
    <row r="10" spans="1:21" x14ac:dyDescent="0.2">
      <c r="T10" s="11" t="s">
        <v>76</v>
      </c>
      <c r="U10" s="25" t="s">
        <v>36</v>
      </c>
    </row>
    <row r="11" spans="1:21" x14ac:dyDescent="0.2">
      <c r="T11" s="11" t="s">
        <v>74</v>
      </c>
      <c r="U11" s="25" t="s">
        <v>34</v>
      </c>
    </row>
    <row r="12" spans="1:21" x14ac:dyDescent="0.2">
      <c r="T12" s="11" t="s">
        <v>86</v>
      </c>
      <c r="U12" s="25" t="s">
        <v>46</v>
      </c>
    </row>
    <row r="13" spans="1:21" x14ac:dyDescent="0.2">
      <c r="T13" s="11" t="s">
        <v>91</v>
      </c>
      <c r="U13" s="25" t="s">
        <v>51</v>
      </c>
    </row>
    <row r="14" spans="1:21" x14ac:dyDescent="0.2">
      <c r="T14" s="11" t="s">
        <v>75</v>
      </c>
      <c r="U14" s="25" t="s">
        <v>35</v>
      </c>
    </row>
    <row r="15" spans="1:21" x14ac:dyDescent="0.2">
      <c r="T15" s="11" t="s">
        <v>93</v>
      </c>
      <c r="U15" s="25" t="s">
        <v>53</v>
      </c>
    </row>
    <row r="16" spans="1:21" x14ac:dyDescent="0.2">
      <c r="T16" s="11" t="s">
        <v>73</v>
      </c>
      <c r="U16" s="25" t="s">
        <v>33</v>
      </c>
    </row>
    <row r="17" spans="20:21" x14ac:dyDescent="0.2">
      <c r="T17" s="11" t="s">
        <v>90</v>
      </c>
      <c r="U17" s="25" t="s">
        <v>49</v>
      </c>
    </row>
    <row r="18" spans="20:21" x14ac:dyDescent="0.2">
      <c r="T18" s="11" t="s">
        <v>80</v>
      </c>
      <c r="U18" s="25" t="s">
        <v>40</v>
      </c>
    </row>
    <row r="19" spans="20:21" x14ac:dyDescent="0.2">
      <c r="T19" s="11" t="s">
        <v>82</v>
      </c>
      <c r="U19" s="25" t="s">
        <v>42</v>
      </c>
    </row>
    <row r="20" spans="20:21" x14ac:dyDescent="0.2">
      <c r="T20" s="11" t="s">
        <v>87</v>
      </c>
      <c r="U20" s="25" t="s">
        <v>47</v>
      </c>
    </row>
    <row r="21" spans="20:21" x14ac:dyDescent="0.2">
      <c r="T21" s="11" t="s">
        <v>84</v>
      </c>
      <c r="U21" s="25" t="s">
        <v>44</v>
      </c>
    </row>
    <row r="22" spans="20:21" x14ac:dyDescent="0.2">
      <c r="T22" s="11" t="s">
        <v>72</v>
      </c>
      <c r="U22" s="25" t="s">
        <v>95</v>
      </c>
    </row>
    <row r="23" spans="20:21" x14ac:dyDescent="0.2">
      <c r="T23" s="11" t="s">
        <v>92</v>
      </c>
      <c r="U23" s="25" t="s">
        <v>52</v>
      </c>
    </row>
    <row r="24" spans="20:21" x14ac:dyDescent="0.2">
      <c r="T24" s="11" t="s">
        <v>32</v>
      </c>
      <c r="U24" s="25" t="s">
        <v>32</v>
      </c>
    </row>
  </sheetData>
  <phoneticPr fontId="14"/>
  <dataValidations count="1">
    <dataValidation imeMode="on" allowBlank="1" showInputMessage="1" showErrorMessage="1" sqref="B1:C1 K1:O1" xr:uid="{82AD76CD-8CF0-457F-BAE5-D416CF7F653A}"/>
  </dataValidations>
  <pageMargins left="0.7" right="0.7" top="0.75" bottom="0.75" header="0.3" footer="0.3"/>
  <pageSetup paperSize="9" scale="8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記入シート</vt:lpstr>
      <vt:lpstr>参加申込書</vt:lpstr>
      <vt:lpstr>データ</vt:lpstr>
      <vt:lpstr>データ!Print_Area</vt:lpstr>
      <vt:lpstr>記入シート!Print_Area</vt:lpstr>
      <vt:lpstr>参加申込書!Print_Area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別紙（令和２年度）</dc:title>
  <dc:creator>desktop</dc:creator>
  <cp:lastModifiedBy>本間　晃司</cp:lastModifiedBy>
  <cp:lastPrinted>2023-01-13T06:35:14Z</cp:lastPrinted>
  <dcterms:created xsi:type="dcterms:W3CDTF">2015-10-18T06:22:16Z</dcterms:created>
  <dcterms:modified xsi:type="dcterms:W3CDTF">2023-01-17T07:45:03Z</dcterms:modified>
</cp:coreProperties>
</file>